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lark\Dropbox\Cardiac Performance Measures\"/>
    </mc:Choice>
  </mc:AlternateContent>
  <bookViews>
    <workbookView xWindow="0" yWindow="0" windowWidth="11970" windowHeight="10350"/>
  </bookViews>
  <sheets>
    <sheet name="AgencyInformation" sheetId="6" r:id="rId1"/>
    <sheet name="Data" sheetId="1" r:id="rId2"/>
    <sheet name="12LeadTimeData" sheetId="4" r:id="rId3"/>
    <sheet name="AllGraphs" sheetId="2" r:id="rId4"/>
    <sheet name="AllGraphs&lt;20Patients" sheetId="7" r:id="rId5"/>
    <sheet name="12LeadTimeGraph" sheetId="3" r:id="rId6"/>
  </sheets>
  <definedNames>
    <definedName name="_xlnm.Print_Area" localSheetId="3">AllGraphs!$A$1:$I$33</definedName>
    <definedName name="_xlnm.Print_Area" localSheetId="4">'AllGraphs&lt;20Patients'!$A$1:$I$33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S3" i="1"/>
  <c r="Q3" i="1"/>
  <c r="P3" i="1"/>
  <c r="O3" i="1"/>
  <c r="N3" i="1"/>
  <c r="M3" i="1"/>
  <c r="U3" i="1"/>
  <c r="M126" i="1"/>
  <c r="N126" i="1"/>
  <c r="O126" i="1"/>
  <c r="P126" i="1"/>
  <c r="Q126" i="1"/>
  <c r="R126" i="1"/>
  <c r="S126" i="1"/>
  <c r="T126" i="1"/>
  <c r="U126" i="1"/>
  <c r="M127" i="1"/>
  <c r="N127" i="1"/>
  <c r="O127" i="1"/>
  <c r="P127" i="1"/>
  <c r="Q127" i="1"/>
  <c r="R127" i="1"/>
  <c r="S127" i="1"/>
  <c r="T127" i="1"/>
  <c r="U127" i="1"/>
  <c r="M128" i="1"/>
  <c r="N128" i="1"/>
  <c r="O128" i="1"/>
  <c r="P128" i="1"/>
  <c r="Q128" i="1"/>
  <c r="R128" i="1"/>
  <c r="S128" i="1"/>
  <c r="T128" i="1"/>
  <c r="U128" i="1"/>
  <c r="M129" i="1"/>
  <c r="N129" i="1"/>
  <c r="O129" i="1"/>
  <c r="P129" i="1"/>
  <c r="Q129" i="1"/>
  <c r="R129" i="1"/>
  <c r="S129" i="1"/>
  <c r="T129" i="1"/>
  <c r="U129" i="1"/>
  <c r="M130" i="1"/>
  <c r="N130" i="1"/>
  <c r="O130" i="1"/>
  <c r="P130" i="1"/>
  <c r="Q130" i="1"/>
  <c r="R130" i="1"/>
  <c r="S130" i="1"/>
  <c r="T130" i="1"/>
  <c r="U130" i="1"/>
  <c r="M131" i="1"/>
  <c r="N131" i="1"/>
  <c r="O131" i="1"/>
  <c r="P131" i="1"/>
  <c r="Q131" i="1"/>
  <c r="R131" i="1"/>
  <c r="S131" i="1"/>
  <c r="T131" i="1"/>
  <c r="U131" i="1"/>
  <c r="M132" i="1"/>
  <c r="N132" i="1"/>
  <c r="O132" i="1"/>
  <c r="P132" i="1"/>
  <c r="Q132" i="1"/>
  <c r="R132" i="1"/>
  <c r="S132" i="1"/>
  <c r="T132" i="1"/>
  <c r="U132" i="1"/>
  <c r="M133" i="1"/>
  <c r="N133" i="1"/>
  <c r="O133" i="1"/>
  <c r="P133" i="1"/>
  <c r="Q133" i="1"/>
  <c r="R133" i="1"/>
  <c r="S133" i="1"/>
  <c r="T133" i="1"/>
  <c r="U133" i="1"/>
  <c r="M134" i="1"/>
  <c r="N134" i="1"/>
  <c r="O134" i="1"/>
  <c r="P134" i="1"/>
  <c r="Q134" i="1"/>
  <c r="R134" i="1"/>
  <c r="S134" i="1"/>
  <c r="T134" i="1"/>
  <c r="U134" i="1"/>
  <c r="M135" i="1"/>
  <c r="N135" i="1"/>
  <c r="O135" i="1"/>
  <c r="P135" i="1"/>
  <c r="Q135" i="1"/>
  <c r="R135" i="1"/>
  <c r="S135" i="1"/>
  <c r="T135" i="1"/>
  <c r="U135" i="1"/>
  <c r="M136" i="1"/>
  <c r="N136" i="1"/>
  <c r="O136" i="1"/>
  <c r="P136" i="1"/>
  <c r="Q136" i="1"/>
  <c r="R136" i="1"/>
  <c r="S136" i="1"/>
  <c r="T136" i="1"/>
  <c r="U136" i="1"/>
  <c r="M137" i="1"/>
  <c r="N137" i="1"/>
  <c r="O137" i="1"/>
  <c r="P137" i="1"/>
  <c r="Q137" i="1"/>
  <c r="R137" i="1"/>
  <c r="S137" i="1"/>
  <c r="T137" i="1"/>
  <c r="U137" i="1"/>
  <c r="U125" i="1"/>
  <c r="M125" i="1"/>
  <c r="N125" i="1"/>
  <c r="O125" i="1"/>
  <c r="R125" i="1" s="1"/>
  <c r="P125" i="1"/>
  <c r="Q125" i="1"/>
  <c r="S125" i="1"/>
  <c r="T125" i="1"/>
  <c r="R3" i="1" l="1"/>
  <c r="B52" i="7"/>
  <c r="B47" i="7"/>
  <c r="B42" i="7"/>
  <c r="B37" i="7"/>
  <c r="I33" i="7"/>
  <c r="A19" i="7"/>
  <c r="A18" i="7"/>
  <c r="A17" i="7"/>
  <c r="A16" i="7"/>
  <c r="A1" i="7"/>
  <c r="A17" i="2"/>
  <c r="A18" i="2"/>
  <c r="A19" i="2"/>
  <c r="A16" i="2"/>
  <c r="I33" i="2"/>
  <c r="A1" i="2"/>
  <c r="B9" i="3"/>
  <c r="B52" i="2"/>
  <c r="B47" i="2"/>
  <c r="B42" i="2"/>
  <c r="B37" i="2"/>
  <c r="R107" i="1"/>
  <c r="O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F2" i="4"/>
  <c r="E2" i="4"/>
  <c r="U2" i="1"/>
  <c r="M102" i="1"/>
  <c r="N102" i="1"/>
  <c r="R102" i="1" s="1"/>
  <c r="P102" i="1"/>
  <c r="Q102" i="1"/>
  <c r="S102" i="1"/>
  <c r="T102" i="1"/>
  <c r="M103" i="1"/>
  <c r="N103" i="1"/>
  <c r="R103" i="1" s="1"/>
  <c r="P103" i="1"/>
  <c r="Q103" i="1"/>
  <c r="S103" i="1"/>
  <c r="T103" i="1"/>
  <c r="M104" i="1"/>
  <c r="N104" i="1"/>
  <c r="R104" i="1" s="1"/>
  <c r="P104" i="1"/>
  <c r="Q104" i="1"/>
  <c r="S104" i="1"/>
  <c r="T104" i="1"/>
  <c r="M105" i="1"/>
  <c r="N105" i="1"/>
  <c r="P105" i="1"/>
  <c r="Q105" i="1"/>
  <c r="S105" i="1"/>
  <c r="T105" i="1"/>
  <c r="M106" i="1"/>
  <c r="N106" i="1"/>
  <c r="R106" i="1" s="1"/>
  <c r="P106" i="1"/>
  <c r="Q106" i="1"/>
  <c r="S106" i="1"/>
  <c r="T106" i="1"/>
  <c r="M107" i="1"/>
  <c r="N107" i="1"/>
  <c r="P107" i="1"/>
  <c r="Q107" i="1"/>
  <c r="S107" i="1"/>
  <c r="T107" i="1"/>
  <c r="M108" i="1"/>
  <c r="N108" i="1"/>
  <c r="R108" i="1" s="1"/>
  <c r="P108" i="1"/>
  <c r="Q108" i="1"/>
  <c r="S108" i="1"/>
  <c r="T108" i="1"/>
  <c r="M109" i="1"/>
  <c r="N109" i="1"/>
  <c r="P109" i="1"/>
  <c r="Q109" i="1"/>
  <c r="S109" i="1"/>
  <c r="T109" i="1"/>
  <c r="M110" i="1"/>
  <c r="N110" i="1"/>
  <c r="R110" i="1" s="1"/>
  <c r="P110" i="1"/>
  <c r="Q110" i="1"/>
  <c r="S110" i="1"/>
  <c r="T110" i="1"/>
  <c r="M111" i="1"/>
  <c r="N111" i="1"/>
  <c r="R111" i="1" s="1"/>
  <c r="P111" i="1"/>
  <c r="Q111" i="1"/>
  <c r="S111" i="1"/>
  <c r="T111" i="1"/>
  <c r="M112" i="1"/>
  <c r="N112" i="1"/>
  <c r="R112" i="1" s="1"/>
  <c r="P112" i="1"/>
  <c r="Q112" i="1"/>
  <c r="S112" i="1"/>
  <c r="T112" i="1"/>
  <c r="M113" i="1"/>
  <c r="N113" i="1"/>
  <c r="P113" i="1"/>
  <c r="Q113" i="1"/>
  <c r="S113" i="1"/>
  <c r="T113" i="1"/>
  <c r="M114" i="1"/>
  <c r="N114" i="1"/>
  <c r="R114" i="1" s="1"/>
  <c r="P114" i="1"/>
  <c r="Q114" i="1"/>
  <c r="S114" i="1"/>
  <c r="T114" i="1"/>
  <c r="M115" i="1"/>
  <c r="N115" i="1"/>
  <c r="R115" i="1" s="1"/>
  <c r="P115" i="1"/>
  <c r="Q115" i="1"/>
  <c r="S115" i="1"/>
  <c r="T115" i="1"/>
  <c r="M116" i="1"/>
  <c r="N116" i="1"/>
  <c r="R116" i="1" s="1"/>
  <c r="P116" i="1"/>
  <c r="Q116" i="1"/>
  <c r="S116" i="1"/>
  <c r="T116" i="1"/>
  <c r="M117" i="1"/>
  <c r="N117" i="1"/>
  <c r="P117" i="1"/>
  <c r="Q117" i="1"/>
  <c r="S117" i="1"/>
  <c r="T117" i="1"/>
  <c r="M118" i="1"/>
  <c r="N118" i="1"/>
  <c r="R118" i="1" s="1"/>
  <c r="P118" i="1"/>
  <c r="Q118" i="1"/>
  <c r="S118" i="1"/>
  <c r="T118" i="1"/>
  <c r="M119" i="1"/>
  <c r="N119" i="1"/>
  <c r="R119" i="1" s="1"/>
  <c r="P119" i="1"/>
  <c r="Q119" i="1"/>
  <c r="S119" i="1"/>
  <c r="T119" i="1"/>
  <c r="M120" i="1"/>
  <c r="N120" i="1"/>
  <c r="R120" i="1" s="1"/>
  <c r="P120" i="1"/>
  <c r="Q120" i="1"/>
  <c r="S120" i="1"/>
  <c r="T120" i="1"/>
  <c r="M121" i="1"/>
  <c r="N121" i="1"/>
  <c r="P121" i="1"/>
  <c r="Q121" i="1"/>
  <c r="S121" i="1"/>
  <c r="T121" i="1"/>
  <c r="M122" i="1"/>
  <c r="N122" i="1"/>
  <c r="R122" i="1" s="1"/>
  <c r="P122" i="1"/>
  <c r="Q122" i="1"/>
  <c r="S122" i="1"/>
  <c r="T122" i="1"/>
  <c r="M123" i="1"/>
  <c r="N123" i="1"/>
  <c r="R123" i="1" s="1"/>
  <c r="P123" i="1"/>
  <c r="Q123" i="1"/>
  <c r="S123" i="1"/>
  <c r="T123" i="1"/>
  <c r="M124" i="1"/>
  <c r="N124" i="1"/>
  <c r="R124" i="1" s="1"/>
  <c r="P124" i="1"/>
  <c r="Q124" i="1"/>
  <c r="S124" i="1"/>
  <c r="T124" i="1"/>
  <c r="U6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M4" i="1"/>
  <c r="N4" i="1"/>
  <c r="R4" i="1" s="1"/>
  <c r="P4" i="1"/>
  <c r="Q4" i="1"/>
  <c r="S4" i="1"/>
  <c r="M5" i="1"/>
  <c r="N5" i="1"/>
  <c r="R5" i="1" s="1"/>
  <c r="P5" i="1"/>
  <c r="Q5" i="1"/>
  <c r="S5" i="1"/>
  <c r="M6" i="1"/>
  <c r="N6" i="1"/>
  <c r="R6" i="1" s="1"/>
  <c r="P6" i="1"/>
  <c r="Q6" i="1"/>
  <c r="S6" i="1"/>
  <c r="M7" i="1"/>
  <c r="N7" i="1"/>
  <c r="R7" i="1" s="1"/>
  <c r="P7" i="1"/>
  <c r="Q7" i="1"/>
  <c r="S7" i="1"/>
  <c r="M8" i="1"/>
  <c r="N8" i="1"/>
  <c r="R8" i="1" s="1"/>
  <c r="P8" i="1"/>
  <c r="Q8" i="1"/>
  <c r="S8" i="1"/>
  <c r="M9" i="1"/>
  <c r="N9" i="1"/>
  <c r="R9" i="1" s="1"/>
  <c r="P9" i="1"/>
  <c r="Q9" i="1"/>
  <c r="S9" i="1"/>
  <c r="M10" i="1"/>
  <c r="N10" i="1"/>
  <c r="R10" i="1" s="1"/>
  <c r="P10" i="1"/>
  <c r="Q10" i="1"/>
  <c r="S10" i="1"/>
  <c r="M11" i="1"/>
  <c r="N11" i="1"/>
  <c r="R11" i="1" s="1"/>
  <c r="P11" i="1"/>
  <c r="Q11" i="1"/>
  <c r="S11" i="1"/>
  <c r="M12" i="1"/>
  <c r="N12" i="1"/>
  <c r="R12" i="1" s="1"/>
  <c r="P12" i="1"/>
  <c r="Q12" i="1"/>
  <c r="S12" i="1"/>
  <c r="M13" i="1"/>
  <c r="N13" i="1"/>
  <c r="R13" i="1" s="1"/>
  <c r="P13" i="1"/>
  <c r="Q13" i="1"/>
  <c r="S13" i="1"/>
  <c r="M14" i="1"/>
  <c r="N14" i="1"/>
  <c r="R14" i="1" s="1"/>
  <c r="P14" i="1"/>
  <c r="Q14" i="1"/>
  <c r="S14" i="1"/>
  <c r="M15" i="1"/>
  <c r="N15" i="1"/>
  <c r="R15" i="1" s="1"/>
  <c r="P15" i="1"/>
  <c r="Q15" i="1"/>
  <c r="S15" i="1"/>
  <c r="M16" i="1"/>
  <c r="N16" i="1"/>
  <c r="R16" i="1" s="1"/>
  <c r="P16" i="1"/>
  <c r="Q16" i="1"/>
  <c r="S16" i="1"/>
  <c r="M17" i="1"/>
  <c r="N17" i="1"/>
  <c r="R17" i="1" s="1"/>
  <c r="P17" i="1"/>
  <c r="Q17" i="1"/>
  <c r="S17" i="1"/>
  <c r="M18" i="1"/>
  <c r="N18" i="1"/>
  <c r="R18" i="1" s="1"/>
  <c r="P18" i="1"/>
  <c r="Q18" i="1"/>
  <c r="S18" i="1"/>
  <c r="M19" i="1"/>
  <c r="N19" i="1"/>
  <c r="R19" i="1" s="1"/>
  <c r="P19" i="1"/>
  <c r="Q19" i="1"/>
  <c r="S19" i="1"/>
  <c r="M20" i="1"/>
  <c r="N20" i="1"/>
  <c r="R20" i="1" s="1"/>
  <c r="P20" i="1"/>
  <c r="Q20" i="1"/>
  <c r="S20" i="1"/>
  <c r="M21" i="1"/>
  <c r="N21" i="1"/>
  <c r="R21" i="1" s="1"/>
  <c r="P21" i="1"/>
  <c r="Q21" i="1"/>
  <c r="S21" i="1"/>
  <c r="M22" i="1"/>
  <c r="N22" i="1"/>
  <c r="R22" i="1" s="1"/>
  <c r="P22" i="1"/>
  <c r="Q22" i="1"/>
  <c r="S22" i="1"/>
  <c r="M23" i="1"/>
  <c r="N23" i="1"/>
  <c r="R23" i="1" s="1"/>
  <c r="P23" i="1"/>
  <c r="Q23" i="1"/>
  <c r="S23" i="1"/>
  <c r="M24" i="1"/>
  <c r="N24" i="1"/>
  <c r="R24" i="1" s="1"/>
  <c r="P24" i="1"/>
  <c r="Q24" i="1"/>
  <c r="S24" i="1"/>
  <c r="M25" i="1"/>
  <c r="N25" i="1"/>
  <c r="R25" i="1" s="1"/>
  <c r="P25" i="1"/>
  <c r="Q25" i="1"/>
  <c r="S25" i="1"/>
  <c r="M26" i="1"/>
  <c r="N26" i="1"/>
  <c r="R26" i="1" s="1"/>
  <c r="P26" i="1"/>
  <c r="Q26" i="1"/>
  <c r="S26" i="1"/>
  <c r="M27" i="1"/>
  <c r="N27" i="1"/>
  <c r="R27" i="1" s="1"/>
  <c r="P27" i="1"/>
  <c r="Q27" i="1"/>
  <c r="S27" i="1"/>
  <c r="M28" i="1"/>
  <c r="N28" i="1"/>
  <c r="R28" i="1" s="1"/>
  <c r="P28" i="1"/>
  <c r="Q28" i="1"/>
  <c r="S28" i="1"/>
  <c r="M29" i="1"/>
  <c r="N29" i="1"/>
  <c r="R29" i="1" s="1"/>
  <c r="P29" i="1"/>
  <c r="Q29" i="1"/>
  <c r="S29" i="1"/>
  <c r="M30" i="1"/>
  <c r="N30" i="1"/>
  <c r="R30" i="1" s="1"/>
  <c r="P30" i="1"/>
  <c r="Q30" i="1"/>
  <c r="S30" i="1"/>
  <c r="M31" i="1"/>
  <c r="N31" i="1"/>
  <c r="R31" i="1" s="1"/>
  <c r="P31" i="1"/>
  <c r="Q31" i="1"/>
  <c r="S31" i="1"/>
  <c r="M32" i="1"/>
  <c r="N32" i="1"/>
  <c r="R32" i="1" s="1"/>
  <c r="P32" i="1"/>
  <c r="Q32" i="1"/>
  <c r="S32" i="1"/>
  <c r="M33" i="1"/>
  <c r="N33" i="1"/>
  <c r="R33" i="1" s="1"/>
  <c r="P33" i="1"/>
  <c r="Q33" i="1"/>
  <c r="S33" i="1"/>
  <c r="M34" i="1"/>
  <c r="N34" i="1"/>
  <c r="R34" i="1" s="1"/>
  <c r="P34" i="1"/>
  <c r="Q34" i="1"/>
  <c r="S34" i="1"/>
  <c r="M35" i="1"/>
  <c r="N35" i="1"/>
  <c r="R35" i="1" s="1"/>
  <c r="P35" i="1"/>
  <c r="Q35" i="1"/>
  <c r="S35" i="1"/>
  <c r="M36" i="1"/>
  <c r="N36" i="1"/>
  <c r="R36" i="1" s="1"/>
  <c r="P36" i="1"/>
  <c r="Q36" i="1"/>
  <c r="S36" i="1"/>
  <c r="M37" i="1"/>
  <c r="N37" i="1"/>
  <c r="R37" i="1" s="1"/>
  <c r="P37" i="1"/>
  <c r="Q37" i="1"/>
  <c r="S37" i="1"/>
  <c r="M38" i="1"/>
  <c r="N38" i="1"/>
  <c r="R38" i="1" s="1"/>
  <c r="P38" i="1"/>
  <c r="Q38" i="1"/>
  <c r="S38" i="1"/>
  <c r="M39" i="1"/>
  <c r="N39" i="1"/>
  <c r="R39" i="1" s="1"/>
  <c r="P39" i="1"/>
  <c r="Q39" i="1"/>
  <c r="S39" i="1"/>
  <c r="M40" i="1"/>
  <c r="N40" i="1"/>
  <c r="R40" i="1" s="1"/>
  <c r="P40" i="1"/>
  <c r="Q40" i="1"/>
  <c r="S40" i="1"/>
  <c r="M41" i="1"/>
  <c r="N41" i="1"/>
  <c r="R41" i="1" s="1"/>
  <c r="P41" i="1"/>
  <c r="Q41" i="1"/>
  <c r="S41" i="1"/>
  <c r="M42" i="1"/>
  <c r="N42" i="1"/>
  <c r="R42" i="1" s="1"/>
  <c r="P42" i="1"/>
  <c r="Q42" i="1"/>
  <c r="S42" i="1"/>
  <c r="M43" i="1"/>
  <c r="N43" i="1"/>
  <c r="R43" i="1" s="1"/>
  <c r="P43" i="1"/>
  <c r="Q43" i="1"/>
  <c r="S43" i="1"/>
  <c r="M44" i="1"/>
  <c r="N44" i="1"/>
  <c r="R44" i="1" s="1"/>
  <c r="P44" i="1"/>
  <c r="Q44" i="1"/>
  <c r="S44" i="1"/>
  <c r="M45" i="1"/>
  <c r="N45" i="1"/>
  <c r="R45" i="1" s="1"/>
  <c r="P45" i="1"/>
  <c r="Q45" i="1"/>
  <c r="S45" i="1"/>
  <c r="M46" i="1"/>
  <c r="N46" i="1"/>
  <c r="R46" i="1" s="1"/>
  <c r="P46" i="1"/>
  <c r="Q46" i="1"/>
  <c r="S46" i="1"/>
  <c r="M47" i="1"/>
  <c r="N47" i="1"/>
  <c r="R47" i="1" s="1"/>
  <c r="P47" i="1"/>
  <c r="Q47" i="1"/>
  <c r="S47" i="1"/>
  <c r="M48" i="1"/>
  <c r="N48" i="1"/>
  <c r="R48" i="1" s="1"/>
  <c r="P48" i="1"/>
  <c r="Q48" i="1"/>
  <c r="S48" i="1"/>
  <c r="M49" i="1"/>
  <c r="N49" i="1"/>
  <c r="R49" i="1" s="1"/>
  <c r="P49" i="1"/>
  <c r="Q49" i="1"/>
  <c r="S49" i="1"/>
  <c r="M50" i="1"/>
  <c r="N50" i="1"/>
  <c r="R50" i="1" s="1"/>
  <c r="P50" i="1"/>
  <c r="Q50" i="1"/>
  <c r="S50" i="1"/>
  <c r="M51" i="1"/>
  <c r="N51" i="1"/>
  <c r="R51" i="1" s="1"/>
  <c r="P51" i="1"/>
  <c r="Q51" i="1"/>
  <c r="S51" i="1"/>
  <c r="M52" i="1"/>
  <c r="N52" i="1"/>
  <c r="R52" i="1" s="1"/>
  <c r="P52" i="1"/>
  <c r="Q52" i="1"/>
  <c r="S52" i="1"/>
  <c r="M53" i="1"/>
  <c r="N53" i="1"/>
  <c r="R53" i="1" s="1"/>
  <c r="P53" i="1"/>
  <c r="Q53" i="1"/>
  <c r="S53" i="1"/>
  <c r="M54" i="1"/>
  <c r="N54" i="1"/>
  <c r="R54" i="1" s="1"/>
  <c r="P54" i="1"/>
  <c r="Q54" i="1"/>
  <c r="S54" i="1"/>
  <c r="M55" i="1"/>
  <c r="N55" i="1"/>
  <c r="R55" i="1" s="1"/>
  <c r="P55" i="1"/>
  <c r="Q55" i="1"/>
  <c r="S55" i="1"/>
  <c r="M56" i="1"/>
  <c r="N56" i="1"/>
  <c r="R56" i="1" s="1"/>
  <c r="P56" i="1"/>
  <c r="Q56" i="1"/>
  <c r="S56" i="1"/>
  <c r="M57" i="1"/>
  <c r="N57" i="1"/>
  <c r="R57" i="1" s="1"/>
  <c r="P57" i="1"/>
  <c r="Q57" i="1"/>
  <c r="S57" i="1"/>
  <c r="M58" i="1"/>
  <c r="N58" i="1"/>
  <c r="R58" i="1" s="1"/>
  <c r="P58" i="1"/>
  <c r="Q58" i="1"/>
  <c r="S58" i="1"/>
  <c r="M59" i="1"/>
  <c r="N59" i="1"/>
  <c r="R59" i="1" s="1"/>
  <c r="P59" i="1"/>
  <c r="Q59" i="1"/>
  <c r="S59" i="1"/>
  <c r="M60" i="1"/>
  <c r="N60" i="1"/>
  <c r="R60" i="1" s="1"/>
  <c r="P60" i="1"/>
  <c r="Q60" i="1"/>
  <c r="S60" i="1"/>
  <c r="M61" i="1"/>
  <c r="N61" i="1"/>
  <c r="R61" i="1" s="1"/>
  <c r="P61" i="1"/>
  <c r="Q61" i="1"/>
  <c r="S61" i="1"/>
  <c r="M62" i="1"/>
  <c r="N62" i="1"/>
  <c r="R62" i="1" s="1"/>
  <c r="P62" i="1"/>
  <c r="Q62" i="1"/>
  <c r="S62" i="1"/>
  <c r="M63" i="1"/>
  <c r="N63" i="1"/>
  <c r="R63" i="1" s="1"/>
  <c r="P63" i="1"/>
  <c r="Q63" i="1"/>
  <c r="S63" i="1"/>
  <c r="M64" i="1"/>
  <c r="N64" i="1"/>
  <c r="R64" i="1" s="1"/>
  <c r="P64" i="1"/>
  <c r="Q64" i="1"/>
  <c r="S64" i="1"/>
  <c r="M65" i="1"/>
  <c r="N65" i="1"/>
  <c r="R65" i="1" s="1"/>
  <c r="P65" i="1"/>
  <c r="Q65" i="1"/>
  <c r="S65" i="1"/>
  <c r="M66" i="1"/>
  <c r="N66" i="1"/>
  <c r="R66" i="1" s="1"/>
  <c r="P66" i="1"/>
  <c r="Q66" i="1"/>
  <c r="S66" i="1"/>
  <c r="M67" i="1"/>
  <c r="N67" i="1"/>
  <c r="R67" i="1" s="1"/>
  <c r="P67" i="1"/>
  <c r="Q67" i="1"/>
  <c r="S67" i="1"/>
  <c r="M68" i="1"/>
  <c r="N68" i="1"/>
  <c r="R68" i="1" s="1"/>
  <c r="P68" i="1"/>
  <c r="Q68" i="1"/>
  <c r="S68" i="1"/>
  <c r="M69" i="1"/>
  <c r="N69" i="1"/>
  <c r="R69" i="1" s="1"/>
  <c r="P69" i="1"/>
  <c r="Q69" i="1"/>
  <c r="S69" i="1"/>
  <c r="M70" i="1"/>
  <c r="N70" i="1"/>
  <c r="R70" i="1" s="1"/>
  <c r="P70" i="1"/>
  <c r="Q70" i="1"/>
  <c r="S70" i="1"/>
  <c r="M71" i="1"/>
  <c r="N71" i="1"/>
  <c r="R71" i="1" s="1"/>
  <c r="P71" i="1"/>
  <c r="Q71" i="1"/>
  <c r="S71" i="1"/>
  <c r="M72" i="1"/>
  <c r="N72" i="1"/>
  <c r="R72" i="1" s="1"/>
  <c r="P72" i="1"/>
  <c r="Q72" i="1"/>
  <c r="S72" i="1"/>
  <c r="M73" i="1"/>
  <c r="N73" i="1"/>
  <c r="R73" i="1" s="1"/>
  <c r="P73" i="1"/>
  <c r="Q73" i="1"/>
  <c r="S73" i="1"/>
  <c r="M74" i="1"/>
  <c r="N74" i="1"/>
  <c r="R74" i="1" s="1"/>
  <c r="P74" i="1"/>
  <c r="Q74" i="1"/>
  <c r="S74" i="1"/>
  <c r="M75" i="1"/>
  <c r="N75" i="1"/>
  <c r="R75" i="1" s="1"/>
  <c r="P75" i="1"/>
  <c r="Q75" i="1"/>
  <c r="S75" i="1"/>
  <c r="M76" i="1"/>
  <c r="N76" i="1"/>
  <c r="R76" i="1" s="1"/>
  <c r="P76" i="1"/>
  <c r="Q76" i="1"/>
  <c r="S76" i="1"/>
  <c r="M77" i="1"/>
  <c r="N77" i="1"/>
  <c r="R77" i="1" s="1"/>
  <c r="P77" i="1"/>
  <c r="Q77" i="1"/>
  <c r="S77" i="1"/>
  <c r="M78" i="1"/>
  <c r="N78" i="1"/>
  <c r="R78" i="1" s="1"/>
  <c r="P78" i="1"/>
  <c r="Q78" i="1"/>
  <c r="S78" i="1"/>
  <c r="M79" i="1"/>
  <c r="N79" i="1"/>
  <c r="R79" i="1" s="1"/>
  <c r="P79" i="1"/>
  <c r="Q79" i="1"/>
  <c r="S79" i="1"/>
  <c r="M80" i="1"/>
  <c r="N80" i="1"/>
  <c r="R80" i="1" s="1"/>
  <c r="P80" i="1"/>
  <c r="Q80" i="1"/>
  <c r="S80" i="1"/>
  <c r="M81" i="1"/>
  <c r="N81" i="1"/>
  <c r="R81" i="1" s="1"/>
  <c r="P81" i="1"/>
  <c r="Q81" i="1"/>
  <c r="S81" i="1"/>
  <c r="M82" i="1"/>
  <c r="N82" i="1"/>
  <c r="R82" i="1" s="1"/>
  <c r="P82" i="1"/>
  <c r="Q82" i="1"/>
  <c r="S82" i="1"/>
  <c r="M83" i="1"/>
  <c r="N83" i="1"/>
  <c r="R83" i="1" s="1"/>
  <c r="P83" i="1"/>
  <c r="Q83" i="1"/>
  <c r="S83" i="1"/>
  <c r="M84" i="1"/>
  <c r="N84" i="1"/>
  <c r="R84" i="1" s="1"/>
  <c r="P84" i="1"/>
  <c r="Q84" i="1"/>
  <c r="S84" i="1"/>
  <c r="M85" i="1"/>
  <c r="N85" i="1"/>
  <c r="R85" i="1" s="1"/>
  <c r="P85" i="1"/>
  <c r="Q85" i="1"/>
  <c r="S85" i="1"/>
  <c r="M86" i="1"/>
  <c r="N86" i="1"/>
  <c r="R86" i="1" s="1"/>
  <c r="P86" i="1"/>
  <c r="Q86" i="1"/>
  <c r="S86" i="1"/>
  <c r="M87" i="1"/>
  <c r="N87" i="1"/>
  <c r="R87" i="1" s="1"/>
  <c r="P87" i="1"/>
  <c r="Q87" i="1"/>
  <c r="S87" i="1"/>
  <c r="M88" i="1"/>
  <c r="N88" i="1"/>
  <c r="R88" i="1" s="1"/>
  <c r="P88" i="1"/>
  <c r="Q88" i="1"/>
  <c r="S88" i="1"/>
  <c r="M89" i="1"/>
  <c r="N89" i="1"/>
  <c r="R89" i="1" s="1"/>
  <c r="P89" i="1"/>
  <c r="Q89" i="1"/>
  <c r="S89" i="1"/>
  <c r="M90" i="1"/>
  <c r="N90" i="1"/>
  <c r="R90" i="1" s="1"/>
  <c r="P90" i="1"/>
  <c r="Q90" i="1"/>
  <c r="S90" i="1"/>
  <c r="M91" i="1"/>
  <c r="N91" i="1"/>
  <c r="R91" i="1" s="1"/>
  <c r="P91" i="1"/>
  <c r="Q91" i="1"/>
  <c r="S91" i="1"/>
  <c r="M92" i="1"/>
  <c r="N92" i="1"/>
  <c r="R92" i="1" s="1"/>
  <c r="P92" i="1"/>
  <c r="Q92" i="1"/>
  <c r="S92" i="1"/>
  <c r="M93" i="1"/>
  <c r="N93" i="1"/>
  <c r="R93" i="1" s="1"/>
  <c r="P93" i="1"/>
  <c r="Q93" i="1"/>
  <c r="S93" i="1"/>
  <c r="M94" i="1"/>
  <c r="N94" i="1"/>
  <c r="R94" i="1" s="1"/>
  <c r="P94" i="1"/>
  <c r="Q94" i="1"/>
  <c r="S94" i="1"/>
  <c r="M95" i="1"/>
  <c r="N95" i="1"/>
  <c r="R95" i="1" s="1"/>
  <c r="P95" i="1"/>
  <c r="Q95" i="1"/>
  <c r="S95" i="1"/>
  <c r="M96" i="1"/>
  <c r="N96" i="1"/>
  <c r="R96" i="1" s="1"/>
  <c r="P96" i="1"/>
  <c r="Q96" i="1"/>
  <c r="S96" i="1"/>
  <c r="M97" i="1"/>
  <c r="N97" i="1"/>
  <c r="R97" i="1" s="1"/>
  <c r="P97" i="1"/>
  <c r="Q97" i="1"/>
  <c r="S97" i="1"/>
  <c r="M98" i="1"/>
  <c r="N98" i="1"/>
  <c r="R98" i="1" s="1"/>
  <c r="P98" i="1"/>
  <c r="Q98" i="1"/>
  <c r="S98" i="1"/>
  <c r="M99" i="1"/>
  <c r="N99" i="1"/>
  <c r="R99" i="1" s="1"/>
  <c r="P99" i="1"/>
  <c r="Q99" i="1"/>
  <c r="S99" i="1"/>
  <c r="M100" i="1"/>
  <c r="N100" i="1"/>
  <c r="R100" i="1" s="1"/>
  <c r="P100" i="1"/>
  <c r="Q100" i="1"/>
  <c r="S100" i="1"/>
  <c r="M101" i="1"/>
  <c r="N101" i="1"/>
  <c r="R101" i="1" s="1"/>
  <c r="P101" i="1"/>
  <c r="Q101" i="1"/>
  <c r="S101" i="1"/>
  <c r="S2" i="1"/>
  <c r="Q2" i="1"/>
  <c r="P2" i="1"/>
  <c r="N2" i="1"/>
  <c r="M2" i="1"/>
  <c r="R121" i="1" l="1"/>
  <c r="R117" i="1"/>
  <c r="R113" i="1"/>
  <c r="R109" i="1"/>
  <c r="R105" i="1"/>
  <c r="R2" i="1"/>
  <c r="F4" i="4"/>
  <c r="F3" i="4"/>
  <c r="E3" i="4"/>
  <c r="U5" i="1"/>
  <c r="U4" i="1"/>
  <c r="U7" i="1"/>
  <c r="F5" i="4" l="1"/>
  <c r="E4" i="4"/>
  <c r="U8" i="1"/>
  <c r="F6" i="4" l="1"/>
  <c r="E5" i="4"/>
  <c r="U9" i="1"/>
  <c r="F7" i="4" l="1"/>
  <c r="E6" i="4"/>
  <c r="U10" i="1"/>
  <c r="F8" i="4" l="1"/>
  <c r="E7" i="4"/>
  <c r="U11" i="1"/>
  <c r="F9" i="4" l="1"/>
  <c r="E8" i="4"/>
  <c r="U12" i="1"/>
  <c r="F10" i="4" l="1"/>
  <c r="E9" i="4"/>
  <c r="U13" i="1"/>
  <c r="F11" i="4" l="1"/>
  <c r="E10" i="4"/>
  <c r="E11" i="4"/>
  <c r="U14" i="1"/>
  <c r="F12" i="4" l="1"/>
  <c r="U15" i="1"/>
  <c r="F13" i="4" l="1"/>
  <c r="E12" i="4"/>
  <c r="U16" i="1"/>
  <c r="F14" i="4" l="1"/>
  <c r="E13" i="4"/>
  <c r="U17" i="1"/>
  <c r="F15" i="4" l="1"/>
  <c r="E14" i="4"/>
  <c r="F16" i="4" l="1"/>
  <c r="E15" i="4"/>
  <c r="U18" i="1"/>
  <c r="F17" i="4" l="1"/>
  <c r="E16" i="4"/>
  <c r="U19" i="1"/>
  <c r="F18" i="4" l="1"/>
  <c r="E17" i="4"/>
  <c r="U20" i="1"/>
  <c r="F19" i="4" l="1"/>
  <c r="E18" i="4"/>
  <c r="U22" i="1"/>
  <c r="U21" i="1"/>
  <c r="F20" i="4" l="1"/>
  <c r="U23" i="1"/>
  <c r="E19" i="4"/>
  <c r="F21" i="4" l="1"/>
  <c r="U24" i="1"/>
  <c r="E20" i="4"/>
  <c r="F22" i="4" l="1"/>
  <c r="E21" i="4"/>
  <c r="F23" i="4" l="1"/>
  <c r="U25" i="1"/>
  <c r="E22" i="4"/>
  <c r="U26" i="1"/>
  <c r="F24" i="4" l="1"/>
  <c r="U27" i="1"/>
  <c r="E23" i="4"/>
  <c r="U28" i="1"/>
  <c r="F25" i="4" l="1"/>
  <c r="E24" i="4"/>
  <c r="U29" i="1"/>
  <c r="F26" i="4" l="1"/>
  <c r="E25" i="4"/>
  <c r="U30" i="1"/>
  <c r="U31" i="1"/>
  <c r="F27" i="4" l="1"/>
  <c r="E26" i="4"/>
  <c r="U32" i="1"/>
  <c r="F28" i="4" l="1"/>
  <c r="E27" i="4"/>
  <c r="U33" i="1"/>
  <c r="F29" i="4" l="1"/>
  <c r="E28" i="4"/>
  <c r="U34" i="1"/>
  <c r="U35" i="1"/>
  <c r="F30" i="4" l="1"/>
  <c r="E29" i="4"/>
  <c r="U36" i="1"/>
  <c r="F31" i="4" l="1"/>
  <c r="E30" i="4"/>
  <c r="U37" i="1"/>
  <c r="F32" i="4" l="1"/>
  <c r="E31" i="4"/>
  <c r="U38" i="1"/>
  <c r="U39" i="1"/>
  <c r="F33" i="4" l="1"/>
  <c r="E32" i="4"/>
  <c r="U40" i="1"/>
  <c r="F34" i="4" l="1"/>
  <c r="E33" i="4"/>
  <c r="U41" i="1"/>
  <c r="F35" i="4" l="1"/>
  <c r="E34" i="4"/>
  <c r="U42" i="1"/>
  <c r="U43" i="1"/>
  <c r="F36" i="4" l="1"/>
  <c r="E35" i="4"/>
  <c r="U44" i="1"/>
  <c r="F37" i="4" l="1"/>
  <c r="E36" i="4"/>
  <c r="U45" i="1"/>
  <c r="F38" i="4" l="1"/>
  <c r="E37" i="4"/>
  <c r="U46" i="1"/>
  <c r="U47" i="1"/>
  <c r="F39" i="4" l="1"/>
  <c r="E38" i="4"/>
  <c r="U48" i="1"/>
  <c r="F40" i="4" l="1"/>
  <c r="E39" i="4"/>
  <c r="U49" i="1"/>
  <c r="F41" i="4" l="1"/>
  <c r="E40" i="4"/>
  <c r="U50" i="1"/>
  <c r="U51" i="1"/>
  <c r="F42" i="4" l="1"/>
  <c r="E41" i="4"/>
  <c r="U52" i="1"/>
  <c r="F43" i="4" l="1"/>
  <c r="E42" i="4"/>
  <c r="U53" i="1"/>
  <c r="F44" i="4" l="1"/>
  <c r="E43" i="4"/>
  <c r="U54" i="1"/>
  <c r="U55" i="1"/>
  <c r="F45" i="4" l="1"/>
  <c r="E44" i="4"/>
  <c r="U56" i="1"/>
  <c r="F46" i="4" l="1"/>
  <c r="E45" i="4"/>
  <c r="U57" i="1"/>
  <c r="F47" i="4" l="1"/>
  <c r="E46" i="4"/>
  <c r="U58" i="1"/>
  <c r="U59" i="1"/>
  <c r="F48" i="4" l="1"/>
  <c r="E47" i="4"/>
  <c r="U60" i="1"/>
  <c r="F49" i="4" l="1"/>
  <c r="E48" i="4"/>
  <c r="U61" i="1"/>
  <c r="F50" i="4" l="1"/>
  <c r="E49" i="4"/>
  <c r="U62" i="1"/>
  <c r="U63" i="1"/>
  <c r="F51" i="4" l="1"/>
  <c r="E50" i="4"/>
  <c r="U64" i="1"/>
  <c r="F52" i="4" l="1"/>
  <c r="E51" i="4"/>
  <c r="U65" i="1"/>
  <c r="F53" i="4" l="1"/>
  <c r="E52" i="4"/>
  <c r="U66" i="1"/>
  <c r="U67" i="1"/>
  <c r="F54" i="4" l="1"/>
  <c r="E53" i="4"/>
  <c r="U68" i="1"/>
  <c r="F55" i="4" l="1"/>
  <c r="E54" i="4"/>
  <c r="U69" i="1"/>
  <c r="F56" i="4" l="1"/>
  <c r="E55" i="4"/>
  <c r="U70" i="1"/>
  <c r="U71" i="1"/>
  <c r="F57" i="4" l="1"/>
  <c r="E56" i="4"/>
  <c r="U72" i="1"/>
  <c r="F58" i="4" l="1"/>
  <c r="E57" i="4"/>
  <c r="U73" i="1"/>
  <c r="F59" i="4" l="1"/>
  <c r="E58" i="4"/>
  <c r="U74" i="1"/>
  <c r="U75" i="1"/>
  <c r="F60" i="4" l="1"/>
  <c r="E59" i="4"/>
  <c r="U76" i="1"/>
  <c r="F61" i="4" l="1"/>
  <c r="E60" i="4"/>
  <c r="U77" i="1"/>
  <c r="F62" i="4" l="1"/>
  <c r="E61" i="4"/>
  <c r="U78" i="1"/>
  <c r="U79" i="1"/>
  <c r="F63" i="4" l="1"/>
  <c r="E62" i="4"/>
  <c r="U80" i="1"/>
  <c r="F64" i="4" l="1"/>
  <c r="E63" i="4"/>
  <c r="U81" i="1"/>
  <c r="F65" i="4" l="1"/>
  <c r="E64" i="4"/>
  <c r="U82" i="1"/>
  <c r="U83" i="1"/>
  <c r="F66" i="4" l="1"/>
  <c r="E65" i="4"/>
  <c r="U84" i="1"/>
  <c r="F67" i="4" l="1"/>
  <c r="E66" i="4"/>
  <c r="U85" i="1"/>
  <c r="F68" i="4" l="1"/>
  <c r="E67" i="4"/>
  <c r="U86" i="1"/>
  <c r="U87" i="1"/>
  <c r="F69" i="4" l="1"/>
  <c r="E68" i="4"/>
  <c r="U88" i="1"/>
  <c r="F70" i="4" l="1"/>
  <c r="E69" i="4"/>
  <c r="U89" i="1"/>
  <c r="F71" i="4" l="1"/>
  <c r="E70" i="4"/>
  <c r="U90" i="1"/>
  <c r="U91" i="1"/>
  <c r="F72" i="4" l="1"/>
  <c r="E71" i="4"/>
  <c r="U92" i="1"/>
  <c r="F73" i="4" l="1"/>
  <c r="E72" i="4"/>
  <c r="U93" i="1"/>
  <c r="F74" i="4" l="1"/>
  <c r="E73" i="4"/>
  <c r="U94" i="1"/>
  <c r="U95" i="1"/>
  <c r="F75" i="4" l="1"/>
  <c r="E74" i="4"/>
  <c r="U96" i="1"/>
  <c r="F76" i="4" l="1"/>
  <c r="E75" i="4"/>
  <c r="U97" i="1"/>
  <c r="F77" i="4" l="1"/>
  <c r="E76" i="4"/>
  <c r="U98" i="1"/>
  <c r="U99" i="1"/>
  <c r="F78" i="4" l="1"/>
  <c r="E77" i="4"/>
  <c r="U100" i="1"/>
  <c r="F79" i="4" l="1"/>
  <c r="E78" i="4"/>
  <c r="U101" i="1"/>
  <c r="F80" i="4" l="1"/>
  <c r="E79" i="4"/>
  <c r="U102" i="1"/>
  <c r="U103" i="1"/>
  <c r="F81" i="4" l="1"/>
  <c r="E80" i="4"/>
  <c r="U104" i="1"/>
  <c r="F82" i="4" l="1"/>
  <c r="E81" i="4"/>
  <c r="U105" i="1"/>
  <c r="F83" i="4" l="1"/>
  <c r="E82" i="4"/>
  <c r="U106" i="1"/>
  <c r="U107" i="1"/>
  <c r="F84" i="4" l="1"/>
  <c r="E83" i="4"/>
  <c r="U108" i="1"/>
  <c r="F85" i="4" l="1"/>
  <c r="E84" i="4"/>
  <c r="U109" i="1"/>
  <c r="F86" i="4" l="1"/>
  <c r="E85" i="4"/>
  <c r="U110" i="1"/>
  <c r="U111" i="1"/>
  <c r="F87" i="4" l="1"/>
  <c r="E86" i="4"/>
  <c r="U112" i="1"/>
  <c r="F88" i="4" l="1"/>
  <c r="E87" i="4"/>
  <c r="U113" i="1"/>
  <c r="F89" i="4" l="1"/>
  <c r="E88" i="4"/>
  <c r="U114" i="1"/>
  <c r="U115" i="1"/>
  <c r="F90" i="4" l="1"/>
  <c r="E89" i="4"/>
  <c r="U116" i="1"/>
  <c r="F91" i="4" l="1"/>
  <c r="E90" i="4"/>
  <c r="U117" i="1"/>
  <c r="F92" i="4" l="1"/>
  <c r="E91" i="4"/>
  <c r="U118" i="1"/>
  <c r="U119" i="1"/>
  <c r="F93" i="4" l="1"/>
  <c r="E92" i="4"/>
  <c r="U120" i="1"/>
  <c r="F94" i="4" l="1"/>
  <c r="E93" i="4"/>
  <c r="U121" i="1"/>
  <c r="F95" i="4" l="1"/>
  <c r="E94" i="4"/>
  <c r="U122" i="1"/>
  <c r="U123" i="1"/>
  <c r="F96" i="4" l="1"/>
  <c r="E95" i="4"/>
  <c r="U124" i="1"/>
  <c r="E25" i="2" l="1"/>
  <c r="E30" i="7"/>
  <c r="E30" i="2"/>
  <c r="B5" i="7"/>
  <c r="E24" i="2"/>
  <c r="E29" i="7"/>
  <c r="E22" i="2"/>
  <c r="C11" i="7"/>
  <c r="E29" i="2"/>
  <c r="C13" i="7"/>
  <c r="B22" i="7"/>
  <c r="E25" i="7"/>
  <c r="B30" i="7"/>
  <c r="E28" i="7"/>
  <c r="B4" i="7"/>
  <c r="B13" i="7"/>
  <c r="B25" i="7"/>
  <c r="B30" i="2"/>
  <c r="G30" i="2" s="1"/>
  <c r="C4" i="7"/>
  <c r="B6" i="7"/>
  <c r="E24" i="7"/>
  <c r="B28" i="2"/>
  <c r="B24" i="7"/>
  <c r="B29" i="2"/>
  <c r="E23" i="7"/>
  <c r="B23" i="7"/>
  <c r="C5" i="7"/>
  <c r="E31" i="7"/>
  <c r="B11" i="7"/>
  <c r="E22" i="7"/>
  <c r="E28" i="2"/>
  <c r="B7" i="7"/>
  <c r="C10" i="7"/>
  <c r="B10" i="7"/>
  <c r="B31" i="2"/>
  <c r="B29" i="7"/>
  <c r="E31" i="2"/>
  <c r="B24" i="2"/>
  <c r="H24" i="2" s="1"/>
  <c r="C6" i="7"/>
  <c r="C12" i="7"/>
  <c r="B23" i="2"/>
  <c r="E23" i="2"/>
  <c r="B28" i="7"/>
  <c r="B22" i="2"/>
  <c r="H22" i="2" s="1"/>
  <c r="B31" i="7"/>
  <c r="C7" i="7"/>
  <c r="B25" i="2"/>
  <c r="H25" i="2" s="1"/>
  <c r="B12" i="7"/>
  <c r="F97" i="4"/>
  <c r="G29" i="2"/>
  <c r="B7" i="2"/>
  <c r="C4" i="2"/>
  <c r="B5" i="2"/>
  <c r="C5" i="2"/>
  <c r="B10" i="2"/>
  <c r="C7" i="2"/>
  <c r="C11" i="2"/>
  <c r="C6" i="2"/>
  <c r="B6" i="2"/>
  <c r="B4" i="2"/>
  <c r="C13" i="2"/>
  <c r="C10" i="2"/>
  <c r="C12" i="2"/>
  <c r="B11" i="2"/>
  <c r="B12" i="2"/>
  <c r="B13" i="2"/>
  <c r="E96" i="4"/>
  <c r="G22" i="2"/>
  <c r="H29" i="2"/>
  <c r="G28" i="2" l="1"/>
  <c r="D13" i="7"/>
  <c r="E13" i="7" s="1"/>
  <c r="G31" i="2"/>
  <c r="H30" i="2"/>
  <c r="H28" i="2"/>
  <c r="H31" i="2"/>
  <c r="H23" i="2"/>
  <c r="G22" i="7"/>
  <c r="G25" i="2"/>
  <c r="D12" i="7"/>
  <c r="E12" i="7" s="1"/>
  <c r="G25" i="7"/>
  <c r="G23" i="2"/>
  <c r="D7" i="7"/>
  <c r="E7" i="7" s="1"/>
  <c r="G31" i="7"/>
  <c r="D6" i="7"/>
  <c r="E6" i="7" s="1"/>
  <c r="D5" i="7"/>
  <c r="E5" i="7" s="1"/>
  <c r="D4" i="7"/>
  <c r="E4" i="7" s="1"/>
  <c r="D10" i="7"/>
  <c r="E10" i="7" s="1"/>
  <c r="G28" i="7"/>
  <c r="G29" i="7"/>
  <c r="G30" i="7"/>
  <c r="D11" i="7"/>
  <c r="E11" i="7" s="1"/>
  <c r="G23" i="7"/>
  <c r="G24" i="7"/>
  <c r="G24" i="2"/>
  <c r="F98" i="4"/>
  <c r="E97" i="4"/>
  <c r="D10" i="2"/>
  <c r="F10" i="2" s="1"/>
  <c r="D12" i="2"/>
  <c r="F12" i="2" s="1"/>
  <c r="D11" i="2"/>
  <c r="F11" i="2" s="1"/>
  <c r="D13" i="2"/>
  <c r="F13" i="2" s="1"/>
  <c r="F99" i="4" l="1"/>
  <c r="E98" i="4"/>
  <c r="E11" i="2"/>
  <c r="E10" i="2"/>
  <c r="E13" i="2"/>
  <c r="E12" i="2"/>
  <c r="D7" i="2"/>
  <c r="F7" i="2" s="1"/>
  <c r="D5" i="2"/>
  <c r="F5" i="2" s="1"/>
  <c r="D4" i="2"/>
  <c r="F4" i="2" s="1"/>
  <c r="D6" i="2"/>
  <c r="F6" i="2" s="1"/>
  <c r="F100" i="4" l="1"/>
  <c r="E99" i="4"/>
  <c r="E4" i="2"/>
  <c r="E6" i="2"/>
  <c r="E5" i="2"/>
  <c r="E7" i="2"/>
  <c r="F101" i="4" l="1"/>
  <c r="E100" i="4"/>
  <c r="F102" i="4" l="1"/>
  <c r="E101" i="4"/>
  <c r="F103" i="4" l="1"/>
  <c r="E102" i="4"/>
  <c r="F104" i="4" l="1"/>
  <c r="E103" i="4"/>
  <c r="F105" i="4" l="1"/>
  <c r="E104" i="4"/>
  <c r="F106" i="4" l="1"/>
  <c r="E105" i="4"/>
  <c r="F107" i="4" l="1"/>
  <c r="E106" i="4"/>
  <c r="F108" i="4" l="1"/>
  <c r="E107" i="4"/>
  <c r="F109" i="4" l="1"/>
  <c r="E108" i="4"/>
  <c r="F110" i="4" l="1"/>
  <c r="E109" i="4"/>
  <c r="F111" i="4" l="1"/>
  <c r="E110" i="4"/>
  <c r="F112" i="4" l="1"/>
  <c r="E111" i="4"/>
  <c r="F113" i="4" l="1"/>
  <c r="E112" i="4"/>
  <c r="F114" i="4" l="1"/>
  <c r="E113" i="4"/>
  <c r="F115" i="4" l="1"/>
  <c r="E114" i="4"/>
  <c r="F116" i="4" l="1"/>
  <c r="E115" i="4"/>
  <c r="F117" i="4" l="1"/>
  <c r="E116" i="4"/>
  <c r="F118" i="4" l="1"/>
  <c r="E117" i="4"/>
  <c r="F119" i="4" l="1"/>
  <c r="E118" i="4"/>
  <c r="F120" i="4" l="1"/>
  <c r="E119" i="4"/>
  <c r="F121" i="4" l="1"/>
  <c r="E120" i="4"/>
  <c r="F123" i="4" l="1"/>
  <c r="F122" i="4"/>
  <c r="E121" i="4"/>
  <c r="B2" i="3" l="1" a="1"/>
  <c r="B2" i="3" s="1"/>
  <c r="F3" i="3" a="1"/>
  <c r="F3" i="3" s="1"/>
  <c r="B5" i="3" a="1"/>
  <c r="B5" i="3" s="1"/>
  <c r="E123" i="4"/>
  <c r="E122" i="4"/>
  <c r="B4" i="3" s="1" a="1"/>
  <c r="B4" i="3" s="1"/>
  <c r="C18" i="2" l="1"/>
  <c r="C18" i="7"/>
  <c r="C19" i="2"/>
  <c r="C19" i="7"/>
  <c r="B3" i="3" a="1"/>
  <c r="B3" i="3" s="1"/>
  <c r="C5" i="3" a="1"/>
  <c r="C5" i="3" s="1"/>
  <c r="F5" i="3" a="1"/>
  <c r="F5" i="3" s="1"/>
  <c r="F4" i="3" a="1"/>
  <c r="F4" i="3" s="1"/>
  <c r="C3" i="3" a="1"/>
  <c r="C3" i="3" s="1"/>
  <c r="C4" i="3" a="1"/>
  <c r="C4" i="3" s="1"/>
  <c r="E4" i="3" a="1"/>
  <c r="E4" i="3" s="1"/>
  <c r="D4" i="3" a="1"/>
  <c r="D4" i="3" s="1"/>
  <c r="E5" i="3" a="1"/>
  <c r="E5" i="3" s="1"/>
  <c r="E2" i="3" a="1"/>
  <c r="E2" i="3" s="1"/>
  <c r="F2" i="3" a="1"/>
  <c r="F2" i="3" s="1"/>
  <c r="D2" i="3" a="1"/>
  <c r="D2" i="3" s="1"/>
  <c r="I17" i="7"/>
  <c r="I17" i="2"/>
  <c r="G2" i="3"/>
  <c r="G3" i="3"/>
  <c r="G5" i="3"/>
  <c r="G4" i="3"/>
  <c r="E3" i="3" a="1"/>
  <c r="E3" i="3" s="1"/>
  <c r="D3" i="3" a="1"/>
  <c r="D3" i="3" s="1"/>
  <c r="C2" i="3" a="1"/>
  <c r="C2" i="3" s="1"/>
  <c r="D5" i="3" a="1"/>
  <c r="D5" i="3" s="1"/>
  <c r="G17" i="2" l="1"/>
  <c r="G17" i="7"/>
  <c r="B17" i="7"/>
  <c r="B17" i="2"/>
  <c r="H17" i="7"/>
  <c r="H17" i="2"/>
  <c r="B16" i="7"/>
  <c r="B16" i="2"/>
  <c r="I16" i="7"/>
  <c r="I16" i="2"/>
  <c r="G18" i="2"/>
  <c r="G18" i="7"/>
  <c r="I18" i="7"/>
  <c r="I18" i="2"/>
  <c r="H16" i="7"/>
  <c r="H16" i="2"/>
  <c r="H18" i="2"/>
  <c r="H18" i="7"/>
  <c r="I19" i="7"/>
  <c r="I19" i="2"/>
  <c r="E16" i="7"/>
  <c r="E16" i="2"/>
  <c r="B19" i="2"/>
  <c r="B19" i="7"/>
  <c r="C16" i="2"/>
  <c r="C16" i="7"/>
  <c r="E18" i="7"/>
  <c r="E18" i="2"/>
  <c r="E19" i="7"/>
  <c r="E19" i="2"/>
  <c r="G19" i="7"/>
  <c r="G19" i="2"/>
  <c r="B18" i="2"/>
  <c r="B18" i="7"/>
  <c r="G16" i="7"/>
  <c r="G16" i="2"/>
  <c r="H19" i="2"/>
  <c r="H19" i="7"/>
  <c r="E17" i="7"/>
  <c r="E17" i="2"/>
  <c r="C17" i="7"/>
  <c r="C17" i="2"/>
</calcChain>
</file>

<file path=xl/sharedStrings.xml><?xml version="1.0" encoding="utf-8"?>
<sst xmlns="http://schemas.openxmlformats.org/spreadsheetml/2006/main" count="161" uniqueCount="59">
  <si>
    <t>Date</t>
  </si>
  <si>
    <t>Identifier</t>
  </si>
  <si>
    <t>Age</t>
  </si>
  <si>
    <t>Time at Patient</t>
  </si>
  <si>
    <t>Impression Chest Pain or Cardiac Symptoms</t>
  </si>
  <si>
    <t>Prior Aid Aspirin</t>
  </si>
  <si>
    <t>Aspirin Allergy</t>
  </si>
  <si>
    <t>Aspirin Administered</t>
  </si>
  <si>
    <t>ST-Elevation</t>
  </si>
  <si>
    <t>Wide Complex Rhythm</t>
  </si>
  <si>
    <t>Cardiac Alert Called</t>
  </si>
  <si>
    <t>Diagnosed STEMI</t>
  </si>
  <si>
    <t>Yes</t>
  </si>
  <si>
    <t>No</t>
  </si>
  <si>
    <t>Age Inclusion for 12-Lead</t>
  </si>
  <si>
    <t>Age Inclusion Others</t>
  </si>
  <si>
    <t>Impression Inclusion</t>
  </si>
  <si>
    <t>Aspirin Prior Aid Exclusion</t>
  </si>
  <si>
    <t>Aspirin Allergy Exclusion</t>
  </si>
  <si>
    <t>Met Cardiac Alert Criteria</t>
  </si>
  <si>
    <t>ST-Elevation Exclusion</t>
  </si>
  <si>
    <t>Wide Complex Exclusion</t>
  </si>
  <si>
    <t>12-Lead Acquired</t>
  </si>
  <si>
    <t>Total</t>
  </si>
  <si>
    <t>Ratio</t>
  </si>
  <si>
    <t>Percent</t>
  </si>
  <si>
    <t>Q1</t>
  </si>
  <si>
    <t>Q2</t>
  </si>
  <si>
    <t>Q3</t>
  </si>
  <si>
    <t>Q4</t>
  </si>
  <si>
    <t>Aspirin Administration</t>
  </si>
  <si>
    <t>Cardiac Alert</t>
  </si>
  <si>
    <t>Ratio Cardiac Alert Not Called to Patients Who Met Criteria</t>
  </si>
  <si>
    <t xml:space="preserve">Percent of Cardiac Alert  Not Called to Patients Who Met Criteria </t>
  </si>
  <si>
    <t>Count of Patients Who Met Criteria but Cardiac Alert Not Called</t>
  </si>
  <si>
    <t>Count of Patients Who Met Criteria for Cardiac Alert</t>
  </si>
  <si>
    <t>Count of Cardiac Alert Activations</t>
  </si>
  <si>
    <t>Count of Diagnosed STEMI with Cardiac Alert Activation</t>
  </si>
  <si>
    <t>Ratio of Cardiac Alert Activations to Diagnosed STEMI</t>
  </si>
  <si>
    <t xml:space="preserve">Percent of Cardiac Alert Activations to Diagnosed STEMI  </t>
  </si>
  <si>
    <t>12-Lead Time</t>
  </si>
  <si>
    <t>Quarter</t>
  </si>
  <si>
    <t>90th Percentile</t>
  </si>
  <si>
    <t>25th Percentile</t>
  </si>
  <si>
    <t>Median</t>
  </si>
  <si>
    <t>75th Percentile</t>
  </si>
  <si>
    <t>80th Percentile</t>
  </si>
  <si>
    <t>Count</t>
  </si>
  <si>
    <t>Time to First 12-Lead</t>
  </si>
  <si>
    <t>Completed by:</t>
  </si>
  <si>
    <t>Agency Name:</t>
  </si>
  <si>
    <t>Total Number of Agency Responses:</t>
  </si>
  <si>
    <t>How Patient Contact Time is Recorded:</t>
  </si>
  <si>
    <t>Estimated time to complete report (minutes):</t>
  </si>
  <si>
    <t>Hard Time Stamp</t>
  </si>
  <si>
    <t>12 Lead</t>
  </si>
  <si>
    <t>Aspirin</t>
  </si>
  <si>
    <t>Met Not Called</t>
  </si>
  <si>
    <t>Cardiac Alert Accuracy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</si>
</sst>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;@"/>
    <numFmt numFmtId="165" formatCode="m/d/yy\ h:mm:ss;@"/>
    <numFmt numFmtId="166" formatCode="h:mm:ss;@"/>
    <numFmt numFmtId="167" formatCode="[h]:mm:ss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66" fontId="0" fillId="3" borderId="1" xfId="0" applyNumberFormat="1" applyFill="1" applyBorder="1" applyAlignment="1">
      <alignment wrapText="1"/>
    </xf>
    <xf numFmtId="166" fontId="0" fillId="3" borderId="1" xfId="0" applyNumberFormat="1" applyFill="1" applyBorder="1"/>
    <xf numFmtId="1" fontId="0" fillId="0" borderId="0" xfId="0" applyNumberFormat="1"/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7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AllGraphs!$B$37</c:f>
          <c:strCache>
            <c:ptCount val="1"/>
            <c:pt idx="0">
              <c:v> 2015 Percent of 12-Lead Acquired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AllGraphs!$A$4:$A$7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AllGraphs!$F$4:$F$7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544120"/>
        <c:axId val="318547256"/>
      </c:barChart>
      <c:lineChart>
        <c:grouping val="standard"/>
        <c:varyColors val="0"/>
        <c:ser>
          <c:idx val="1"/>
          <c:order val="1"/>
          <c:tx>
            <c:v>12-Lead Acquired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4925" cap="rnd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marker>
              <c:symbol val="none"/>
            </c:marker>
            <c:bubble3D val="0"/>
            <c:spPr>
              <a:ln w="34925" cap="rnd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marker>
              <c:symbol val="none"/>
            </c:marker>
            <c:bubble3D val="0"/>
            <c:spPr>
              <a:ln w="34925" cap="rnd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AllGraphs!$B$4:$B$7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Total Patients</c:v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AllGraphs!$D$4:$D$7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44120"/>
        <c:axId val="318547256"/>
      </c:lineChart>
      <c:catAx>
        <c:axId val="31854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47256"/>
        <c:crosses val="autoZero"/>
        <c:auto val="1"/>
        <c:lblAlgn val="ctr"/>
        <c:lblOffset val="100"/>
        <c:noMultiLvlLbl val="0"/>
      </c:catAx>
      <c:valAx>
        <c:axId val="318547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44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AllGraphs!$B$42</c:f>
          <c:strCache>
            <c:ptCount val="1"/>
            <c:pt idx="0">
              <c:v> 2015 Percent of Aspirin Administrations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AllGraphs!$A$10:$A$13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AllGraphs!$F$10:$F$13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544904"/>
        <c:axId val="318545688"/>
      </c:barChart>
      <c:lineChart>
        <c:grouping val="standard"/>
        <c:varyColors val="0"/>
        <c:ser>
          <c:idx val="1"/>
          <c:order val="1"/>
          <c:tx>
            <c:v>Aspirin Adminstered</c:v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AllGraphs!$B$10:$B$13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Total Patients</c:v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AllGraphs!$D$10:$D$13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44904"/>
        <c:axId val="318545688"/>
      </c:lineChart>
      <c:catAx>
        <c:axId val="31854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45688"/>
        <c:crosses val="autoZero"/>
        <c:auto val="1"/>
        <c:lblAlgn val="ctr"/>
        <c:lblOffset val="100"/>
        <c:noMultiLvlLbl val="0"/>
      </c:catAx>
      <c:valAx>
        <c:axId val="3185456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44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AllGraphs!$B$47</c:f>
          <c:strCache>
            <c:ptCount val="1"/>
            <c:pt idx="0">
              <c:v> 2015 Percent of Cardiac Alert Not Called to Patients Who Met Criteria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AllGraphs!$A$22:$A$25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AllGraphs!$H$22:$H$25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549216"/>
        <c:axId val="318546472"/>
      </c:barChart>
      <c:lineChart>
        <c:grouping val="standard"/>
        <c:varyColors val="0"/>
        <c:ser>
          <c:idx val="1"/>
          <c:order val="1"/>
          <c:tx>
            <c:v>Cardiac Alert Not Called</c:v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AllGraphs!$E$22:$E$25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Met Cardiac Alert Criteria</c:v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AllGraphs!$B$22:$B$25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49216"/>
        <c:axId val="318546472"/>
      </c:lineChart>
      <c:catAx>
        <c:axId val="3185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46472"/>
        <c:crosses val="autoZero"/>
        <c:auto val="1"/>
        <c:lblAlgn val="ctr"/>
        <c:lblOffset val="100"/>
        <c:noMultiLvlLbl val="0"/>
      </c:catAx>
      <c:valAx>
        <c:axId val="318546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4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AllGraphs!$B$52</c:f>
          <c:strCache>
            <c:ptCount val="1"/>
            <c:pt idx="0">
              <c:v> 2015 Percent of Diagnosed STEMI to Cardiac Alert Activations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AllGraphs!$A$22:$A$25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AllGraphs!$H$28:$H$31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550392"/>
        <c:axId val="318550784"/>
      </c:barChart>
      <c:lineChart>
        <c:grouping val="standard"/>
        <c:varyColors val="0"/>
        <c:ser>
          <c:idx val="1"/>
          <c:order val="1"/>
          <c:tx>
            <c:v>Diagnosed STEMI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AllGraphs!$F$28:$F$31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"/>
          <c:order val="2"/>
          <c:tx>
            <c:v>Cardiac Alert Activations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AllGraphs!$B$28:$B$31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50392"/>
        <c:axId val="318550784"/>
      </c:lineChart>
      <c:catAx>
        <c:axId val="31855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50784"/>
        <c:crosses val="autoZero"/>
        <c:auto val="1"/>
        <c:lblAlgn val="ctr"/>
        <c:lblOffset val="100"/>
        <c:noMultiLvlLbl val="0"/>
      </c:catAx>
      <c:valAx>
        <c:axId val="318550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550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'12LeadTimeGraph'!$B$9</c:f>
          <c:strCache>
            <c:ptCount val="1"/>
            <c:pt idx="0">
              <c:v> 2015 90th Percentile Time to First 12 Lead - First Patient Contact Hard Time Stamp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90th Percentile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AllGraphs!$A$4:$A$7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'12LeadTimeGraph'!$F$2:$F$5</c:f>
              <c:numCache>
                <c:formatCode>h:mm:ss;@</c:formatCode>
                <c:ptCount val="4"/>
                <c:pt idx="0">
                  <c:v>6.9444444452528842E-3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160512"/>
        <c:axId val="317160904"/>
      </c:barChart>
      <c:lineChart>
        <c:grouping val="standard"/>
        <c:varyColors val="0"/>
        <c:ser>
          <c:idx val="1"/>
          <c:order val="1"/>
          <c:tx>
            <c:strRef>
              <c:f>'12LeadTimeGraph'!$G$1</c:f>
              <c:strCache>
                <c:ptCount val="1"/>
                <c:pt idx="0">
                  <c:v>Count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'12LeadTimeGraph'!$G$2:$G$5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60512"/>
        <c:axId val="317160904"/>
      </c:lineChart>
      <c:catAx>
        <c:axId val="317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160904"/>
        <c:crosses val="autoZero"/>
        <c:auto val="1"/>
        <c:lblAlgn val="ctr"/>
        <c:lblOffset val="100"/>
        <c:noMultiLvlLbl val="0"/>
      </c:catAx>
      <c:valAx>
        <c:axId val="317160904"/>
        <c:scaling>
          <c:orientation val="minMax"/>
          <c:max val="1.3888888888888904E-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h:mm:ss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16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'12LeadTimeGraph'!$B$9</c:f>
          <c:strCache>
            <c:ptCount val="1"/>
            <c:pt idx="0">
              <c:v> 2015 90th Percentile Time to First 12 Lead - First Patient Contact Hard Time Stamp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90th Percentile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'AllGraphs&lt;20Patients'!$A$4:$A$7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'12LeadTimeGraph'!$F$2:$F$5</c:f>
              <c:numCache>
                <c:formatCode>h:mm:ss;@</c:formatCode>
                <c:ptCount val="4"/>
                <c:pt idx="0">
                  <c:v>6.9444444452528842E-3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696680"/>
        <c:axId val="320703736"/>
      </c:barChart>
      <c:lineChart>
        <c:grouping val="standard"/>
        <c:varyColors val="0"/>
        <c:ser>
          <c:idx val="1"/>
          <c:order val="1"/>
          <c:tx>
            <c:strRef>
              <c:f>'12LeadTimeGraph'!$G$1</c:f>
              <c:strCache>
                <c:ptCount val="1"/>
                <c:pt idx="0">
                  <c:v>Count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'12LeadTimeGraph'!$G$2:$G$5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96680"/>
        <c:axId val="320703736"/>
      </c:lineChart>
      <c:catAx>
        <c:axId val="32069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703736"/>
        <c:crosses val="autoZero"/>
        <c:auto val="1"/>
        <c:lblAlgn val="ctr"/>
        <c:lblOffset val="100"/>
        <c:noMultiLvlLbl val="0"/>
      </c:catAx>
      <c:valAx>
        <c:axId val="320703736"/>
        <c:scaling>
          <c:orientation val="minMax"/>
          <c:max val="1.3888888888888904E-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h:mm:ss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696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'12LeadTimeGraph'!$B$9</c:f>
          <c:strCache>
            <c:ptCount val="1"/>
            <c:pt idx="0">
              <c:v> 2015 90th Percentile Time to First 12 Lead - First Patient Contact Hard Time Stamp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90th Percentile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AllGraphs!$A$4:$A$7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'12LeadTimeGraph'!$F$2:$F$5</c:f>
              <c:numCache>
                <c:formatCode>h:mm:ss;@</c:formatCode>
                <c:ptCount val="4"/>
                <c:pt idx="0">
                  <c:v>6.9444444452528842E-3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697072"/>
        <c:axId val="320702560"/>
      </c:barChart>
      <c:lineChart>
        <c:grouping val="standard"/>
        <c:varyColors val="0"/>
        <c:ser>
          <c:idx val="1"/>
          <c:order val="1"/>
          <c:tx>
            <c:strRef>
              <c:f>'12LeadTimeGraph'!$G$1</c:f>
              <c:strCache>
                <c:ptCount val="1"/>
                <c:pt idx="0">
                  <c:v>Count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'12LeadTimeGraph'!$G$2:$G$5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97072"/>
        <c:axId val="320702560"/>
      </c:lineChart>
      <c:catAx>
        <c:axId val="32069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702560"/>
        <c:crosses val="autoZero"/>
        <c:auto val="1"/>
        <c:lblAlgn val="ctr"/>
        <c:lblOffset val="100"/>
        <c:noMultiLvlLbl val="0"/>
      </c:catAx>
      <c:valAx>
        <c:axId val="320702560"/>
        <c:scaling>
          <c:orientation val="minMax"/>
          <c:max val="1.3888888888888904E-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h:mm:ss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69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5</xdr:row>
      <xdr:rowOff>76200</xdr:rowOff>
    </xdr:from>
    <xdr:to>
      <xdr:col>1</xdr:col>
      <xdr:colOff>1228726</xdr:colOff>
      <xdr:row>11</xdr:row>
      <xdr:rowOff>76200</xdr:rowOff>
    </xdr:to>
    <xdr:sp macro="" textlink="">
      <xdr:nvSpPr>
        <xdr:cNvPr id="2" name="TextBox 1"/>
        <xdr:cNvSpPr txBox="1"/>
      </xdr:nvSpPr>
      <xdr:spPr>
        <a:xfrm>
          <a:off x="38101" y="1028700"/>
          <a:ext cx="40195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How</a:t>
          </a:r>
          <a:r>
            <a:rPr lang="en-US" sz="1100" baseline="0"/>
            <a:t> </a:t>
          </a:r>
          <a:r>
            <a:rPr lang="en-US" sz="1100"/>
            <a:t>"Patient</a:t>
          </a:r>
          <a:r>
            <a:rPr lang="en-US" sz="1100" baseline="0"/>
            <a:t> Contact Time" is recorded is broken into 2 categories.  A "Hard Time Stamp" means the time is recorded by the providers CAD system or in the ePCR system immediately at the time of patient contact.  A "Soft Time Stamp" means the time is recorded after the call is completed and not immediately at the point of patient contact.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34</xdr:row>
      <xdr:rowOff>23810</xdr:rowOff>
    </xdr:from>
    <xdr:to>
      <xdr:col>7</xdr:col>
      <xdr:colOff>1371600</xdr:colOff>
      <xdr:row>67</xdr:row>
      <xdr:rowOff>138110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1552572</xdr:colOff>
      <xdr:row>34</xdr:row>
      <xdr:rowOff>0</xdr:rowOff>
    </xdr:from>
    <xdr:to>
      <xdr:col>18</xdr:col>
      <xdr:colOff>126997</xdr:colOff>
      <xdr:row>67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68</xdr:row>
      <xdr:rowOff>73025</xdr:rowOff>
    </xdr:from>
    <xdr:to>
      <xdr:col>7</xdr:col>
      <xdr:colOff>1381124</xdr:colOff>
      <xdr:row>101</xdr:row>
      <xdr:rowOff>187325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1539874</xdr:colOff>
      <xdr:row>68</xdr:row>
      <xdr:rowOff>66673</xdr:rowOff>
    </xdr:from>
    <xdr:to>
      <xdr:col>18</xdr:col>
      <xdr:colOff>114299</xdr:colOff>
      <xdr:row>101</xdr:row>
      <xdr:rowOff>180973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34</xdr:row>
      <xdr:rowOff>0</xdr:rowOff>
    </xdr:from>
    <xdr:to>
      <xdr:col>33</xdr:col>
      <xdr:colOff>152400</xdr:colOff>
      <xdr:row>67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</xdr:row>
      <xdr:rowOff>95250</xdr:rowOff>
    </xdr:from>
    <xdr:to>
      <xdr:col>7</xdr:col>
      <xdr:colOff>1323975</xdr:colOff>
      <xdr:row>67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11</xdr:col>
      <xdr:colOff>590550</xdr:colOff>
      <xdr:row>39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9526</xdr:rowOff>
    </xdr:from>
    <xdr:to>
      <xdr:col>14</xdr:col>
      <xdr:colOff>590550</xdr:colOff>
      <xdr:row>5</xdr:row>
      <xdr:rowOff>9526</xdr:rowOff>
    </xdr:to>
    <xdr:sp macro="" textlink="">
      <xdr:nvSpPr>
        <xdr:cNvPr id="3" name="TextBox 2"/>
        <xdr:cNvSpPr txBox="1"/>
      </xdr:nvSpPr>
      <xdr:spPr>
        <a:xfrm>
          <a:off x="6276975" y="9526"/>
          <a:ext cx="42481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*NOTE: This</a:t>
          </a:r>
          <a:r>
            <a:rPr lang="en-US" sz="1100" baseline="0"/>
            <a:t> table uses special criteria to filter the percentile by quarter and age.  The formula has these brackets { } around it.  If you do not see these brackets on the formula click on the formula and press ctrl+shift+enter.  This will make sure the filter is applied in order to properly calculate.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:B4"/>
    </sheetView>
  </sheetViews>
  <sheetFormatPr defaultRowHeight="15" x14ac:dyDescent="0.25"/>
  <cols>
    <col min="1" max="1" width="42.42578125" bestFit="1" customWidth="1"/>
    <col min="2" max="2" width="27.5703125" style="31" customWidth="1"/>
  </cols>
  <sheetData>
    <row r="1" spans="1:2" x14ac:dyDescent="0.25">
      <c r="A1" s="37" t="s">
        <v>50</v>
      </c>
    </row>
    <row r="2" spans="1:2" x14ac:dyDescent="0.25">
      <c r="A2" s="37" t="s">
        <v>49</v>
      </c>
    </row>
    <row r="3" spans="1:2" x14ac:dyDescent="0.25">
      <c r="A3" s="37" t="s">
        <v>51</v>
      </c>
      <c r="B3" s="32"/>
    </row>
    <row r="4" spans="1:2" x14ac:dyDescent="0.25">
      <c r="A4" s="37" t="s">
        <v>53</v>
      </c>
      <c r="B4" s="33"/>
    </row>
    <row r="5" spans="1:2" x14ac:dyDescent="0.25">
      <c r="A5" s="37" t="s">
        <v>52</v>
      </c>
      <c r="B5" s="31" t="s">
        <v>54</v>
      </c>
    </row>
  </sheetData>
  <dataValidations count="1">
    <dataValidation type="list" allowBlank="1" showInputMessage="1" showErrorMessage="1" sqref="B5">
      <formula1>"Hard Time Stamp, Soft Time Stamp"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pane ySplit="1" topLeftCell="A2" activePane="bottomLeft" state="frozen"/>
      <selection activeCell="G1" sqref="G1"/>
      <selection pane="bottomLeft" activeCell="M2" sqref="M2"/>
    </sheetView>
  </sheetViews>
  <sheetFormatPr defaultRowHeight="15" x14ac:dyDescent="0.25"/>
  <cols>
    <col min="1" max="1" width="9.140625" style="1"/>
    <col min="4" max="4" width="20.5703125" customWidth="1"/>
    <col min="5" max="5" width="9.140625" style="10"/>
    <col min="8" max="8" width="13.42578125" customWidth="1"/>
    <col min="9" max="9" width="12.85546875" customWidth="1"/>
    <col min="10" max="10" width="15" customWidth="1"/>
    <col min="11" max="11" width="13.85546875" customWidth="1"/>
    <col min="12" max="12" width="11.28515625" customWidth="1"/>
    <col min="13" max="13" width="11.7109375" customWidth="1"/>
    <col min="15" max="15" width="12.140625" customWidth="1"/>
    <col min="16" max="16" width="13.42578125" customWidth="1"/>
    <col min="17" max="18" width="14.28515625" customWidth="1"/>
    <col min="19" max="19" width="12.85546875" customWidth="1"/>
    <col min="20" max="20" width="14.28515625" customWidth="1"/>
  </cols>
  <sheetData>
    <row r="1" spans="1:21" s="3" customFormat="1" ht="45" x14ac:dyDescent="0.25">
      <c r="A1" s="4" t="s">
        <v>0</v>
      </c>
      <c r="B1" s="5" t="s">
        <v>1</v>
      </c>
      <c r="C1" s="5" t="s">
        <v>2</v>
      </c>
      <c r="D1" s="5" t="s">
        <v>4</v>
      </c>
      <c r="E1" s="22" t="s">
        <v>22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41</v>
      </c>
    </row>
    <row r="2" spans="1:21" ht="14.25" customHeight="1" x14ac:dyDescent="0.25">
      <c r="A2" s="7">
        <v>42005</v>
      </c>
      <c r="B2" s="8">
        <v>1</v>
      </c>
      <c r="C2" s="8">
        <v>35</v>
      </c>
      <c r="D2" s="8" t="s">
        <v>12</v>
      </c>
      <c r="E2" s="23" t="s">
        <v>12</v>
      </c>
      <c r="F2" s="8" t="s">
        <v>13</v>
      </c>
      <c r="G2" s="8" t="s">
        <v>13</v>
      </c>
      <c r="H2" s="8" t="s">
        <v>12</v>
      </c>
      <c r="I2" s="8" t="s">
        <v>12</v>
      </c>
      <c r="J2" s="8" t="s">
        <v>13</v>
      </c>
      <c r="K2" s="8" t="s">
        <v>12</v>
      </c>
      <c r="L2" s="8" t="s">
        <v>12</v>
      </c>
      <c r="M2" s="17" t="str">
        <f t="shared" ref="M2:M33" si="0">IF($C2="","",(IF($C2&lt;35,"Excluded", "Included")))</f>
        <v>Included</v>
      </c>
      <c r="N2" s="17" t="str">
        <f t="shared" ref="N2:N33" si="1">IF($C2="","",(IF((OR($C2&lt;35,$C2&gt;85)),"Excluded", "Included")))</f>
        <v>Included</v>
      </c>
      <c r="O2" s="17" t="str">
        <f t="shared" ref="O2:O33" si="2">IF(D2="","",(IF(D2="No","Excluded", "Included")))</f>
        <v>Included</v>
      </c>
      <c r="P2" s="17" t="str">
        <f t="shared" ref="P2:P33" si="3">IF(F2="","",(IF(F2="Yes","Excluded", "Included")))</f>
        <v>Included</v>
      </c>
      <c r="Q2" s="17" t="str">
        <f t="shared" ref="Q2:Q33" si="4">IF(G2="","",(IF(G2="Yes","Excluded", "Included")))</f>
        <v>Included</v>
      </c>
      <c r="R2" s="17" t="str">
        <f t="shared" ref="R2:R33" si="5">IF(I2="","",(IF(AND(N2="Included",O2="Included",I2="Yes",J2="No"),"Yes","No")))</f>
        <v>Yes</v>
      </c>
      <c r="S2" s="17" t="str">
        <f t="shared" ref="S2:S33" si="6">IF(I2="","",(IF(I2="No","Excluded", "Included")))</f>
        <v>Included</v>
      </c>
      <c r="T2" s="17" t="str">
        <f t="shared" ref="T2:T33" si="7">IF(J2="","",(IF(J2="Yes","Excluded", "Included")))</f>
        <v>Included</v>
      </c>
      <c r="U2" s="17">
        <f t="shared" ref="U2:U33" si="8">IF(A2&gt;0,(ROUNDUP(MONTH(A2)/3,0)),"")</f>
        <v>1</v>
      </c>
    </row>
    <row r="3" spans="1:21" x14ac:dyDescent="0.25">
      <c r="A3" s="7"/>
      <c r="B3" s="8"/>
      <c r="C3" s="12"/>
      <c r="D3" s="8"/>
      <c r="E3" s="23"/>
      <c r="F3" s="12"/>
      <c r="G3" s="12"/>
      <c r="H3" s="12"/>
      <c r="I3" s="12"/>
      <c r="J3" s="12"/>
      <c r="K3" s="12"/>
      <c r="L3" s="12"/>
      <c r="M3" s="17" t="str">
        <f t="shared" si="0"/>
        <v/>
      </c>
      <c r="N3" s="17" t="str">
        <f t="shared" si="1"/>
        <v/>
      </c>
      <c r="O3" s="17" t="str">
        <f t="shared" si="2"/>
        <v/>
      </c>
      <c r="P3" s="17" t="str">
        <f t="shared" si="3"/>
        <v/>
      </c>
      <c r="Q3" s="17" t="str">
        <f t="shared" si="4"/>
        <v/>
      </c>
      <c r="R3" s="17" t="str">
        <f t="shared" si="5"/>
        <v/>
      </c>
      <c r="S3" s="17" t="str">
        <f t="shared" si="6"/>
        <v/>
      </c>
      <c r="T3" s="17" t="str">
        <f t="shared" si="7"/>
        <v/>
      </c>
      <c r="U3" s="17" t="str">
        <f t="shared" si="8"/>
        <v/>
      </c>
    </row>
    <row r="4" spans="1:21" x14ac:dyDescent="0.25">
      <c r="A4" s="7"/>
      <c r="B4" s="8"/>
      <c r="C4" s="12"/>
      <c r="D4" s="8"/>
      <c r="E4" s="23"/>
      <c r="F4" s="12"/>
      <c r="G4" s="12"/>
      <c r="H4" s="12"/>
      <c r="I4" s="12"/>
      <c r="J4" s="12"/>
      <c r="K4" s="12"/>
      <c r="L4" s="12"/>
      <c r="M4" s="17" t="str">
        <f t="shared" si="0"/>
        <v/>
      </c>
      <c r="N4" s="17" t="str">
        <f t="shared" si="1"/>
        <v/>
      </c>
      <c r="O4" s="17" t="str">
        <f t="shared" si="2"/>
        <v/>
      </c>
      <c r="P4" s="17" t="str">
        <f t="shared" si="3"/>
        <v/>
      </c>
      <c r="Q4" s="17" t="str">
        <f t="shared" si="4"/>
        <v/>
      </c>
      <c r="R4" s="17" t="str">
        <f t="shared" si="5"/>
        <v/>
      </c>
      <c r="S4" s="17" t="str">
        <f t="shared" si="6"/>
        <v/>
      </c>
      <c r="T4" s="17" t="str">
        <f t="shared" si="7"/>
        <v/>
      </c>
      <c r="U4" s="17" t="str">
        <f t="shared" si="8"/>
        <v/>
      </c>
    </row>
    <row r="5" spans="1:21" x14ac:dyDescent="0.25">
      <c r="A5" s="7"/>
      <c r="B5" s="8"/>
      <c r="C5" s="12"/>
      <c r="D5" s="8"/>
      <c r="E5" s="23"/>
      <c r="F5" s="12"/>
      <c r="G5" s="12"/>
      <c r="H5" s="12"/>
      <c r="I5" s="12"/>
      <c r="J5" s="12"/>
      <c r="K5" s="12"/>
      <c r="L5" s="12"/>
      <c r="M5" s="17" t="str">
        <f t="shared" si="0"/>
        <v/>
      </c>
      <c r="N5" s="17" t="str">
        <f t="shared" si="1"/>
        <v/>
      </c>
      <c r="O5" s="17" t="str">
        <f t="shared" si="2"/>
        <v/>
      </c>
      <c r="P5" s="17" t="str">
        <f t="shared" si="3"/>
        <v/>
      </c>
      <c r="Q5" s="17" t="str">
        <f t="shared" si="4"/>
        <v/>
      </c>
      <c r="R5" s="17" t="str">
        <f t="shared" si="5"/>
        <v/>
      </c>
      <c r="S5" s="17" t="str">
        <f t="shared" si="6"/>
        <v/>
      </c>
      <c r="T5" s="17" t="str">
        <f t="shared" si="7"/>
        <v/>
      </c>
      <c r="U5" s="17" t="str">
        <f t="shared" si="8"/>
        <v/>
      </c>
    </row>
    <row r="6" spans="1:21" x14ac:dyDescent="0.25">
      <c r="A6" s="7"/>
      <c r="B6" s="8"/>
      <c r="C6" s="12"/>
      <c r="D6" s="8"/>
      <c r="E6" s="23"/>
      <c r="F6" s="12"/>
      <c r="G6" s="12"/>
      <c r="H6" s="12"/>
      <c r="I6" s="12"/>
      <c r="J6" s="12"/>
      <c r="K6" s="12"/>
      <c r="L6" s="12"/>
      <c r="M6" s="17" t="str">
        <f t="shared" si="0"/>
        <v/>
      </c>
      <c r="N6" s="17" t="str">
        <f t="shared" si="1"/>
        <v/>
      </c>
      <c r="O6" s="17" t="str">
        <f t="shared" si="2"/>
        <v/>
      </c>
      <c r="P6" s="17" t="str">
        <f t="shared" si="3"/>
        <v/>
      </c>
      <c r="Q6" s="17" t="str">
        <f t="shared" si="4"/>
        <v/>
      </c>
      <c r="R6" s="17" t="str">
        <f t="shared" si="5"/>
        <v/>
      </c>
      <c r="S6" s="17" t="str">
        <f t="shared" si="6"/>
        <v/>
      </c>
      <c r="T6" s="17" t="str">
        <f t="shared" si="7"/>
        <v/>
      </c>
      <c r="U6" s="17" t="str">
        <f t="shared" si="8"/>
        <v/>
      </c>
    </row>
    <row r="7" spans="1:21" x14ac:dyDescent="0.25">
      <c r="A7" s="7"/>
      <c r="B7" s="12"/>
      <c r="C7" s="12"/>
      <c r="D7" s="12"/>
      <c r="E7" s="23"/>
      <c r="F7" s="12"/>
      <c r="G7" s="12"/>
      <c r="H7" s="12"/>
      <c r="I7" s="12"/>
      <c r="J7" s="12"/>
      <c r="K7" s="12"/>
      <c r="L7" s="12"/>
      <c r="M7" s="17" t="str">
        <f t="shared" si="0"/>
        <v/>
      </c>
      <c r="N7" s="17" t="str">
        <f t="shared" si="1"/>
        <v/>
      </c>
      <c r="O7" s="17" t="str">
        <f t="shared" si="2"/>
        <v/>
      </c>
      <c r="P7" s="17" t="str">
        <f t="shared" si="3"/>
        <v/>
      </c>
      <c r="Q7" s="17" t="str">
        <f t="shared" si="4"/>
        <v/>
      </c>
      <c r="R7" s="17" t="str">
        <f t="shared" si="5"/>
        <v/>
      </c>
      <c r="S7" s="17" t="str">
        <f t="shared" si="6"/>
        <v/>
      </c>
      <c r="T7" s="17" t="str">
        <f t="shared" si="7"/>
        <v/>
      </c>
      <c r="U7" s="17" t="str">
        <f t="shared" si="8"/>
        <v/>
      </c>
    </row>
    <row r="8" spans="1:21" x14ac:dyDescent="0.25">
      <c r="A8" s="7"/>
      <c r="B8" s="12"/>
      <c r="C8" s="12"/>
      <c r="D8" s="12"/>
      <c r="E8" s="23"/>
      <c r="F8" s="12"/>
      <c r="G8" s="12"/>
      <c r="H8" s="12"/>
      <c r="I8" s="12"/>
      <c r="J8" s="12"/>
      <c r="K8" s="12"/>
      <c r="L8" s="12"/>
      <c r="M8" s="17" t="str">
        <f t="shared" si="0"/>
        <v/>
      </c>
      <c r="N8" s="17" t="str">
        <f t="shared" si="1"/>
        <v/>
      </c>
      <c r="O8" s="17" t="str">
        <f t="shared" si="2"/>
        <v/>
      </c>
      <c r="P8" s="17" t="str">
        <f t="shared" si="3"/>
        <v/>
      </c>
      <c r="Q8" s="17" t="str">
        <f t="shared" si="4"/>
        <v/>
      </c>
      <c r="R8" s="17" t="str">
        <f t="shared" si="5"/>
        <v/>
      </c>
      <c r="S8" s="17" t="str">
        <f t="shared" si="6"/>
        <v/>
      </c>
      <c r="T8" s="17" t="str">
        <f t="shared" si="7"/>
        <v/>
      </c>
      <c r="U8" s="17" t="str">
        <f t="shared" si="8"/>
        <v/>
      </c>
    </row>
    <row r="9" spans="1:21" x14ac:dyDescent="0.25">
      <c r="A9" s="7"/>
      <c r="B9" s="12"/>
      <c r="C9" s="12"/>
      <c r="D9" s="12"/>
      <c r="E9" s="23"/>
      <c r="F9" s="12"/>
      <c r="G9" s="12"/>
      <c r="H9" s="12"/>
      <c r="I9" s="12"/>
      <c r="J9" s="12"/>
      <c r="K9" s="12"/>
      <c r="L9" s="12"/>
      <c r="M9" s="17" t="str">
        <f t="shared" si="0"/>
        <v/>
      </c>
      <c r="N9" s="17" t="str">
        <f t="shared" si="1"/>
        <v/>
      </c>
      <c r="O9" s="17" t="str">
        <f t="shared" si="2"/>
        <v/>
      </c>
      <c r="P9" s="17" t="str">
        <f t="shared" si="3"/>
        <v/>
      </c>
      <c r="Q9" s="17" t="str">
        <f t="shared" si="4"/>
        <v/>
      </c>
      <c r="R9" s="17" t="str">
        <f t="shared" si="5"/>
        <v/>
      </c>
      <c r="S9" s="17" t="str">
        <f t="shared" si="6"/>
        <v/>
      </c>
      <c r="T9" s="17" t="str">
        <f t="shared" si="7"/>
        <v/>
      </c>
      <c r="U9" s="17" t="str">
        <f t="shared" si="8"/>
        <v/>
      </c>
    </row>
    <row r="10" spans="1:21" x14ac:dyDescent="0.25">
      <c r="A10" s="7"/>
      <c r="B10" s="12"/>
      <c r="C10" s="12"/>
      <c r="D10" s="12"/>
      <c r="E10" s="23"/>
      <c r="F10" s="12"/>
      <c r="G10" s="12"/>
      <c r="H10" s="12"/>
      <c r="I10" s="12"/>
      <c r="J10" s="12"/>
      <c r="K10" s="12"/>
      <c r="L10" s="12"/>
      <c r="M10" s="17" t="str">
        <f t="shared" si="0"/>
        <v/>
      </c>
      <c r="N10" s="17" t="str">
        <f t="shared" si="1"/>
        <v/>
      </c>
      <c r="O10" s="17" t="str">
        <f t="shared" si="2"/>
        <v/>
      </c>
      <c r="P10" s="17" t="str">
        <f t="shared" si="3"/>
        <v/>
      </c>
      <c r="Q10" s="17" t="str">
        <f t="shared" si="4"/>
        <v/>
      </c>
      <c r="R10" s="17" t="str">
        <f t="shared" si="5"/>
        <v/>
      </c>
      <c r="S10" s="17" t="str">
        <f t="shared" si="6"/>
        <v/>
      </c>
      <c r="T10" s="17" t="str">
        <f t="shared" si="7"/>
        <v/>
      </c>
      <c r="U10" s="17" t="str">
        <f t="shared" si="8"/>
        <v/>
      </c>
    </row>
    <row r="11" spans="1:21" x14ac:dyDescent="0.25">
      <c r="A11" s="7"/>
      <c r="B11" s="12"/>
      <c r="C11" s="12"/>
      <c r="D11" s="12"/>
      <c r="E11" s="23"/>
      <c r="F11" s="12"/>
      <c r="G11" s="12"/>
      <c r="H11" s="12"/>
      <c r="I11" s="12"/>
      <c r="J11" s="12"/>
      <c r="K11" s="12"/>
      <c r="L11" s="12"/>
      <c r="M11" s="17" t="str">
        <f t="shared" si="0"/>
        <v/>
      </c>
      <c r="N11" s="17" t="str">
        <f t="shared" si="1"/>
        <v/>
      </c>
      <c r="O11" s="17" t="str">
        <f t="shared" si="2"/>
        <v/>
      </c>
      <c r="P11" s="17" t="str">
        <f t="shared" si="3"/>
        <v/>
      </c>
      <c r="Q11" s="17" t="str">
        <f t="shared" si="4"/>
        <v/>
      </c>
      <c r="R11" s="17" t="str">
        <f t="shared" si="5"/>
        <v/>
      </c>
      <c r="S11" s="17" t="str">
        <f t="shared" si="6"/>
        <v/>
      </c>
      <c r="T11" s="17" t="str">
        <f t="shared" si="7"/>
        <v/>
      </c>
      <c r="U11" s="17" t="str">
        <f t="shared" si="8"/>
        <v/>
      </c>
    </row>
    <row r="12" spans="1:21" x14ac:dyDescent="0.25">
      <c r="A12" s="7"/>
      <c r="B12" s="12"/>
      <c r="C12" s="12"/>
      <c r="D12" s="12"/>
      <c r="E12" s="23"/>
      <c r="F12" s="12"/>
      <c r="G12" s="12"/>
      <c r="H12" s="12"/>
      <c r="I12" s="12"/>
      <c r="J12" s="12"/>
      <c r="K12" s="12"/>
      <c r="L12" s="12"/>
      <c r="M12" s="17" t="str">
        <f t="shared" si="0"/>
        <v/>
      </c>
      <c r="N12" s="17" t="str">
        <f t="shared" si="1"/>
        <v/>
      </c>
      <c r="O12" s="17" t="str">
        <f t="shared" si="2"/>
        <v/>
      </c>
      <c r="P12" s="17" t="str">
        <f t="shared" si="3"/>
        <v/>
      </c>
      <c r="Q12" s="17" t="str">
        <f t="shared" si="4"/>
        <v/>
      </c>
      <c r="R12" s="17" t="str">
        <f t="shared" si="5"/>
        <v/>
      </c>
      <c r="S12" s="17" t="str">
        <f t="shared" si="6"/>
        <v/>
      </c>
      <c r="T12" s="17" t="str">
        <f t="shared" si="7"/>
        <v/>
      </c>
      <c r="U12" s="17" t="str">
        <f t="shared" si="8"/>
        <v/>
      </c>
    </row>
    <row r="13" spans="1:21" x14ac:dyDescent="0.25">
      <c r="A13" s="7"/>
      <c r="B13" s="12"/>
      <c r="C13" s="12"/>
      <c r="D13" s="12"/>
      <c r="E13" s="23"/>
      <c r="F13" s="12"/>
      <c r="G13" s="12"/>
      <c r="H13" s="12"/>
      <c r="I13" s="12"/>
      <c r="J13" s="12"/>
      <c r="K13" s="12"/>
      <c r="L13" s="12"/>
      <c r="M13" s="17" t="str">
        <f t="shared" si="0"/>
        <v/>
      </c>
      <c r="N13" s="17" t="str">
        <f t="shared" si="1"/>
        <v/>
      </c>
      <c r="O13" s="17" t="str">
        <f t="shared" si="2"/>
        <v/>
      </c>
      <c r="P13" s="17" t="str">
        <f t="shared" si="3"/>
        <v/>
      </c>
      <c r="Q13" s="17" t="str">
        <f t="shared" si="4"/>
        <v/>
      </c>
      <c r="R13" s="17" t="str">
        <f t="shared" si="5"/>
        <v/>
      </c>
      <c r="S13" s="17" t="str">
        <f t="shared" si="6"/>
        <v/>
      </c>
      <c r="T13" s="17" t="str">
        <f t="shared" si="7"/>
        <v/>
      </c>
      <c r="U13" s="17" t="str">
        <f t="shared" si="8"/>
        <v/>
      </c>
    </row>
    <row r="14" spans="1:21" x14ac:dyDescent="0.25">
      <c r="A14" s="7"/>
      <c r="B14" s="12"/>
      <c r="C14" s="12"/>
      <c r="D14" s="12"/>
      <c r="E14" s="23"/>
      <c r="F14" s="12"/>
      <c r="G14" s="12"/>
      <c r="H14" s="12"/>
      <c r="I14" s="12"/>
      <c r="J14" s="12"/>
      <c r="K14" s="12"/>
      <c r="L14" s="12"/>
      <c r="M14" s="17" t="str">
        <f t="shared" si="0"/>
        <v/>
      </c>
      <c r="N14" s="17" t="str">
        <f t="shared" si="1"/>
        <v/>
      </c>
      <c r="O14" s="17" t="str">
        <f t="shared" si="2"/>
        <v/>
      </c>
      <c r="P14" s="17" t="str">
        <f t="shared" si="3"/>
        <v/>
      </c>
      <c r="Q14" s="17" t="str">
        <f t="shared" si="4"/>
        <v/>
      </c>
      <c r="R14" s="17" t="str">
        <f t="shared" si="5"/>
        <v/>
      </c>
      <c r="S14" s="17" t="str">
        <f t="shared" si="6"/>
        <v/>
      </c>
      <c r="T14" s="17" t="str">
        <f t="shared" si="7"/>
        <v/>
      </c>
      <c r="U14" s="17" t="str">
        <f t="shared" si="8"/>
        <v/>
      </c>
    </row>
    <row r="15" spans="1:21" x14ac:dyDescent="0.25">
      <c r="A15" s="7"/>
      <c r="B15" s="12"/>
      <c r="C15" s="12"/>
      <c r="D15" s="12"/>
      <c r="E15" s="23"/>
      <c r="F15" s="12"/>
      <c r="G15" s="12"/>
      <c r="H15" s="12"/>
      <c r="I15" s="12"/>
      <c r="J15" s="12"/>
      <c r="K15" s="12"/>
      <c r="L15" s="12"/>
      <c r="M15" s="17" t="str">
        <f t="shared" si="0"/>
        <v/>
      </c>
      <c r="N15" s="17" t="str">
        <f t="shared" si="1"/>
        <v/>
      </c>
      <c r="O15" s="17" t="str">
        <f t="shared" si="2"/>
        <v/>
      </c>
      <c r="P15" s="17" t="str">
        <f t="shared" si="3"/>
        <v/>
      </c>
      <c r="Q15" s="17" t="str">
        <f t="shared" si="4"/>
        <v/>
      </c>
      <c r="R15" s="17" t="str">
        <f t="shared" si="5"/>
        <v/>
      </c>
      <c r="S15" s="17" t="str">
        <f t="shared" si="6"/>
        <v/>
      </c>
      <c r="T15" s="17" t="str">
        <f t="shared" si="7"/>
        <v/>
      </c>
      <c r="U15" s="17" t="str">
        <f t="shared" si="8"/>
        <v/>
      </c>
    </row>
    <row r="16" spans="1:21" x14ac:dyDescent="0.25">
      <c r="A16" s="7"/>
      <c r="B16" s="12"/>
      <c r="C16" s="12"/>
      <c r="D16" s="12"/>
      <c r="E16" s="23"/>
      <c r="F16" s="12"/>
      <c r="G16" s="12"/>
      <c r="H16" s="12"/>
      <c r="I16" s="12"/>
      <c r="J16" s="12"/>
      <c r="K16" s="12"/>
      <c r="L16" s="12"/>
      <c r="M16" s="17" t="str">
        <f t="shared" si="0"/>
        <v/>
      </c>
      <c r="N16" s="17" t="str">
        <f t="shared" si="1"/>
        <v/>
      </c>
      <c r="O16" s="17" t="str">
        <f t="shared" si="2"/>
        <v/>
      </c>
      <c r="P16" s="17" t="str">
        <f t="shared" si="3"/>
        <v/>
      </c>
      <c r="Q16" s="17" t="str">
        <f t="shared" si="4"/>
        <v/>
      </c>
      <c r="R16" s="17" t="str">
        <f t="shared" si="5"/>
        <v/>
      </c>
      <c r="S16" s="17" t="str">
        <f t="shared" si="6"/>
        <v/>
      </c>
      <c r="T16" s="17" t="str">
        <f t="shared" si="7"/>
        <v/>
      </c>
      <c r="U16" s="17" t="str">
        <f t="shared" si="8"/>
        <v/>
      </c>
    </row>
    <row r="17" spans="1:21" x14ac:dyDescent="0.25">
      <c r="A17" s="7"/>
      <c r="B17" s="12"/>
      <c r="C17" s="12"/>
      <c r="D17" s="12"/>
      <c r="E17" s="23"/>
      <c r="F17" s="12"/>
      <c r="G17" s="12"/>
      <c r="H17" s="12"/>
      <c r="I17" s="12"/>
      <c r="J17" s="12"/>
      <c r="K17" s="12"/>
      <c r="L17" s="12"/>
      <c r="M17" s="17" t="str">
        <f t="shared" si="0"/>
        <v/>
      </c>
      <c r="N17" s="17" t="str">
        <f t="shared" si="1"/>
        <v/>
      </c>
      <c r="O17" s="17" t="str">
        <f t="shared" si="2"/>
        <v/>
      </c>
      <c r="P17" s="17" t="str">
        <f t="shared" si="3"/>
        <v/>
      </c>
      <c r="Q17" s="17" t="str">
        <f t="shared" si="4"/>
        <v/>
      </c>
      <c r="R17" s="17" t="str">
        <f t="shared" si="5"/>
        <v/>
      </c>
      <c r="S17" s="17" t="str">
        <f t="shared" si="6"/>
        <v/>
      </c>
      <c r="T17" s="17" t="str">
        <f t="shared" si="7"/>
        <v/>
      </c>
      <c r="U17" s="17" t="str">
        <f t="shared" si="8"/>
        <v/>
      </c>
    </row>
    <row r="18" spans="1:21" x14ac:dyDescent="0.25">
      <c r="A18" s="7"/>
      <c r="B18" s="12"/>
      <c r="C18" s="12"/>
      <c r="D18" s="12"/>
      <c r="E18" s="23"/>
      <c r="F18" s="12"/>
      <c r="G18" s="12"/>
      <c r="H18" s="12"/>
      <c r="I18" s="12"/>
      <c r="J18" s="12"/>
      <c r="K18" s="12"/>
      <c r="L18" s="12"/>
      <c r="M18" s="17" t="str">
        <f t="shared" si="0"/>
        <v/>
      </c>
      <c r="N18" s="17" t="str">
        <f t="shared" si="1"/>
        <v/>
      </c>
      <c r="O18" s="17" t="str">
        <f t="shared" si="2"/>
        <v/>
      </c>
      <c r="P18" s="17" t="str">
        <f t="shared" si="3"/>
        <v/>
      </c>
      <c r="Q18" s="17" t="str">
        <f t="shared" si="4"/>
        <v/>
      </c>
      <c r="R18" s="17" t="str">
        <f t="shared" si="5"/>
        <v/>
      </c>
      <c r="S18" s="17" t="str">
        <f t="shared" si="6"/>
        <v/>
      </c>
      <c r="T18" s="17" t="str">
        <f t="shared" si="7"/>
        <v/>
      </c>
      <c r="U18" s="17" t="str">
        <f t="shared" si="8"/>
        <v/>
      </c>
    </row>
    <row r="19" spans="1:21" x14ac:dyDescent="0.25">
      <c r="A19" s="7"/>
      <c r="B19" s="12"/>
      <c r="C19" s="12"/>
      <c r="D19" s="12"/>
      <c r="E19" s="23"/>
      <c r="F19" s="12"/>
      <c r="G19" s="12"/>
      <c r="H19" s="12"/>
      <c r="I19" s="12"/>
      <c r="J19" s="12"/>
      <c r="K19" s="12"/>
      <c r="L19" s="12"/>
      <c r="M19" s="17" t="str">
        <f t="shared" si="0"/>
        <v/>
      </c>
      <c r="N19" s="17" t="str">
        <f t="shared" si="1"/>
        <v/>
      </c>
      <c r="O19" s="17" t="str">
        <f t="shared" si="2"/>
        <v/>
      </c>
      <c r="P19" s="17" t="str">
        <f t="shared" si="3"/>
        <v/>
      </c>
      <c r="Q19" s="17" t="str">
        <f t="shared" si="4"/>
        <v/>
      </c>
      <c r="R19" s="17" t="str">
        <f t="shared" si="5"/>
        <v/>
      </c>
      <c r="S19" s="17" t="str">
        <f t="shared" si="6"/>
        <v/>
      </c>
      <c r="T19" s="17" t="str">
        <f t="shared" si="7"/>
        <v/>
      </c>
      <c r="U19" s="17" t="str">
        <f t="shared" si="8"/>
        <v/>
      </c>
    </row>
    <row r="20" spans="1:21" x14ac:dyDescent="0.25">
      <c r="A20" s="7"/>
      <c r="B20" s="12"/>
      <c r="C20" s="12"/>
      <c r="D20" s="12"/>
      <c r="E20" s="23"/>
      <c r="F20" s="12"/>
      <c r="G20" s="12"/>
      <c r="H20" s="12"/>
      <c r="I20" s="12"/>
      <c r="J20" s="12"/>
      <c r="K20" s="12"/>
      <c r="L20" s="12"/>
      <c r="M20" s="17" t="str">
        <f t="shared" si="0"/>
        <v/>
      </c>
      <c r="N20" s="17" t="str">
        <f t="shared" si="1"/>
        <v/>
      </c>
      <c r="O20" s="17" t="str">
        <f t="shared" si="2"/>
        <v/>
      </c>
      <c r="P20" s="17" t="str">
        <f t="shared" si="3"/>
        <v/>
      </c>
      <c r="Q20" s="17" t="str">
        <f t="shared" si="4"/>
        <v/>
      </c>
      <c r="R20" s="17" t="str">
        <f t="shared" si="5"/>
        <v/>
      </c>
      <c r="S20" s="17" t="str">
        <f t="shared" si="6"/>
        <v/>
      </c>
      <c r="T20" s="17" t="str">
        <f t="shared" si="7"/>
        <v/>
      </c>
      <c r="U20" s="17" t="str">
        <f t="shared" si="8"/>
        <v/>
      </c>
    </row>
    <row r="21" spans="1:21" x14ac:dyDescent="0.25">
      <c r="A21" s="7"/>
      <c r="B21" s="12"/>
      <c r="C21" s="12"/>
      <c r="D21" s="12"/>
      <c r="E21" s="23"/>
      <c r="F21" s="12"/>
      <c r="G21" s="12"/>
      <c r="H21" s="12"/>
      <c r="I21" s="12"/>
      <c r="J21" s="12"/>
      <c r="K21" s="12"/>
      <c r="L21" s="12"/>
      <c r="M21" s="17" t="str">
        <f t="shared" si="0"/>
        <v/>
      </c>
      <c r="N21" s="17" t="str">
        <f t="shared" si="1"/>
        <v/>
      </c>
      <c r="O21" s="17" t="str">
        <f t="shared" si="2"/>
        <v/>
      </c>
      <c r="P21" s="17" t="str">
        <f t="shared" si="3"/>
        <v/>
      </c>
      <c r="Q21" s="17" t="str">
        <f t="shared" si="4"/>
        <v/>
      </c>
      <c r="R21" s="17" t="str">
        <f t="shared" si="5"/>
        <v/>
      </c>
      <c r="S21" s="17" t="str">
        <f t="shared" si="6"/>
        <v/>
      </c>
      <c r="T21" s="17" t="str">
        <f t="shared" si="7"/>
        <v/>
      </c>
      <c r="U21" s="17" t="str">
        <f t="shared" si="8"/>
        <v/>
      </c>
    </row>
    <row r="22" spans="1:21" x14ac:dyDescent="0.25">
      <c r="A22" s="7"/>
      <c r="B22" s="12"/>
      <c r="C22" s="12"/>
      <c r="D22" s="12"/>
      <c r="E22" s="23"/>
      <c r="F22" s="12"/>
      <c r="G22" s="12"/>
      <c r="H22" s="12"/>
      <c r="I22" s="12"/>
      <c r="J22" s="12"/>
      <c r="K22" s="12"/>
      <c r="L22" s="12"/>
      <c r="M22" s="17" t="str">
        <f t="shared" si="0"/>
        <v/>
      </c>
      <c r="N22" s="17" t="str">
        <f t="shared" si="1"/>
        <v/>
      </c>
      <c r="O22" s="17" t="str">
        <f t="shared" si="2"/>
        <v/>
      </c>
      <c r="P22" s="17" t="str">
        <f t="shared" si="3"/>
        <v/>
      </c>
      <c r="Q22" s="17" t="str">
        <f t="shared" si="4"/>
        <v/>
      </c>
      <c r="R22" s="17" t="str">
        <f t="shared" si="5"/>
        <v/>
      </c>
      <c r="S22" s="17" t="str">
        <f t="shared" si="6"/>
        <v/>
      </c>
      <c r="T22" s="17" t="str">
        <f t="shared" si="7"/>
        <v/>
      </c>
      <c r="U22" s="17" t="str">
        <f t="shared" si="8"/>
        <v/>
      </c>
    </row>
    <row r="23" spans="1:21" x14ac:dyDescent="0.25">
      <c r="A23" s="7"/>
      <c r="B23" s="12"/>
      <c r="C23" s="12"/>
      <c r="D23" s="12"/>
      <c r="E23" s="23"/>
      <c r="F23" s="12"/>
      <c r="G23" s="12"/>
      <c r="H23" s="12"/>
      <c r="I23" s="12"/>
      <c r="J23" s="12"/>
      <c r="K23" s="12"/>
      <c r="L23" s="12"/>
      <c r="M23" s="17" t="str">
        <f t="shared" si="0"/>
        <v/>
      </c>
      <c r="N23" s="17" t="str">
        <f t="shared" si="1"/>
        <v/>
      </c>
      <c r="O23" s="17" t="str">
        <f t="shared" si="2"/>
        <v/>
      </c>
      <c r="P23" s="17" t="str">
        <f t="shared" si="3"/>
        <v/>
      </c>
      <c r="Q23" s="17" t="str">
        <f t="shared" si="4"/>
        <v/>
      </c>
      <c r="R23" s="17" t="str">
        <f t="shared" si="5"/>
        <v/>
      </c>
      <c r="S23" s="17" t="str">
        <f t="shared" si="6"/>
        <v/>
      </c>
      <c r="T23" s="17" t="str">
        <f t="shared" si="7"/>
        <v/>
      </c>
      <c r="U23" s="17" t="str">
        <f t="shared" si="8"/>
        <v/>
      </c>
    </row>
    <row r="24" spans="1:21" x14ac:dyDescent="0.25">
      <c r="A24" s="7"/>
      <c r="B24" s="12"/>
      <c r="C24" s="12"/>
      <c r="D24" s="12"/>
      <c r="E24" s="23"/>
      <c r="F24" s="12"/>
      <c r="G24" s="12"/>
      <c r="H24" s="12"/>
      <c r="I24" s="12"/>
      <c r="J24" s="12"/>
      <c r="K24" s="12"/>
      <c r="L24" s="12"/>
      <c r="M24" s="17" t="str">
        <f t="shared" si="0"/>
        <v/>
      </c>
      <c r="N24" s="17" t="str">
        <f t="shared" si="1"/>
        <v/>
      </c>
      <c r="O24" s="17" t="str">
        <f t="shared" si="2"/>
        <v/>
      </c>
      <c r="P24" s="17" t="str">
        <f t="shared" si="3"/>
        <v/>
      </c>
      <c r="Q24" s="17" t="str">
        <f t="shared" si="4"/>
        <v/>
      </c>
      <c r="R24" s="17" t="str">
        <f t="shared" si="5"/>
        <v/>
      </c>
      <c r="S24" s="17" t="str">
        <f t="shared" si="6"/>
        <v/>
      </c>
      <c r="T24" s="17" t="str">
        <f t="shared" si="7"/>
        <v/>
      </c>
      <c r="U24" s="17" t="str">
        <f t="shared" si="8"/>
        <v/>
      </c>
    </row>
    <row r="25" spans="1:21" x14ac:dyDescent="0.25">
      <c r="A25" s="7"/>
      <c r="B25" s="12"/>
      <c r="C25" s="12"/>
      <c r="D25" s="12"/>
      <c r="E25" s="23"/>
      <c r="F25" s="12"/>
      <c r="G25" s="12"/>
      <c r="H25" s="12"/>
      <c r="I25" s="12"/>
      <c r="J25" s="12"/>
      <c r="K25" s="12"/>
      <c r="L25" s="12"/>
      <c r="M25" s="17" t="str">
        <f t="shared" si="0"/>
        <v/>
      </c>
      <c r="N25" s="17" t="str">
        <f t="shared" si="1"/>
        <v/>
      </c>
      <c r="O25" s="17" t="str">
        <f t="shared" si="2"/>
        <v/>
      </c>
      <c r="P25" s="17" t="str">
        <f t="shared" si="3"/>
        <v/>
      </c>
      <c r="Q25" s="17" t="str">
        <f t="shared" si="4"/>
        <v/>
      </c>
      <c r="R25" s="17" t="str">
        <f t="shared" si="5"/>
        <v/>
      </c>
      <c r="S25" s="17" t="str">
        <f t="shared" si="6"/>
        <v/>
      </c>
      <c r="T25" s="17" t="str">
        <f t="shared" si="7"/>
        <v/>
      </c>
      <c r="U25" s="17" t="str">
        <f t="shared" si="8"/>
        <v/>
      </c>
    </row>
    <row r="26" spans="1:21" x14ac:dyDescent="0.25">
      <c r="A26" s="7"/>
      <c r="B26" s="12"/>
      <c r="C26" s="12"/>
      <c r="D26" s="12"/>
      <c r="E26" s="23"/>
      <c r="F26" s="12"/>
      <c r="G26" s="12"/>
      <c r="H26" s="12"/>
      <c r="I26" s="12"/>
      <c r="J26" s="12"/>
      <c r="K26" s="12"/>
      <c r="L26" s="12"/>
      <c r="M26" s="17" t="str">
        <f t="shared" si="0"/>
        <v/>
      </c>
      <c r="N26" s="17" t="str">
        <f t="shared" si="1"/>
        <v/>
      </c>
      <c r="O26" s="17" t="str">
        <f t="shared" si="2"/>
        <v/>
      </c>
      <c r="P26" s="17" t="str">
        <f t="shared" si="3"/>
        <v/>
      </c>
      <c r="Q26" s="17" t="str">
        <f t="shared" si="4"/>
        <v/>
      </c>
      <c r="R26" s="17" t="str">
        <f t="shared" si="5"/>
        <v/>
      </c>
      <c r="S26" s="17" t="str">
        <f t="shared" si="6"/>
        <v/>
      </c>
      <c r="T26" s="17" t="str">
        <f t="shared" si="7"/>
        <v/>
      </c>
      <c r="U26" s="17" t="str">
        <f t="shared" si="8"/>
        <v/>
      </c>
    </row>
    <row r="27" spans="1:21" x14ac:dyDescent="0.25">
      <c r="A27" s="7"/>
      <c r="B27" s="12"/>
      <c r="C27" s="12"/>
      <c r="D27" s="12"/>
      <c r="E27" s="23"/>
      <c r="F27" s="12"/>
      <c r="G27" s="12"/>
      <c r="H27" s="12"/>
      <c r="I27" s="12"/>
      <c r="J27" s="12"/>
      <c r="K27" s="12"/>
      <c r="L27" s="12"/>
      <c r="M27" s="17" t="str">
        <f t="shared" si="0"/>
        <v/>
      </c>
      <c r="N27" s="17" t="str">
        <f t="shared" si="1"/>
        <v/>
      </c>
      <c r="O27" s="17" t="str">
        <f t="shared" si="2"/>
        <v/>
      </c>
      <c r="P27" s="17" t="str">
        <f t="shared" si="3"/>
        <v/>
      </c>
      <c r="Q27" s="17" t="str">
        <f t="shared" si="4"/>
        <v/>
      </c>
      <c r="R27" s="17" t="str">
        <f t="shared" si="5"/>
        <v/>
      </c>
      <c r="S27" s="17" t="str">
        <f t="shared" si="6"/>
        <v/>
      </c>
      <c r="T27" s="17" t="str">
        <f t="shared" si="7"/>
        <v/>
      </c>
      <c r="U27" s="17" t="str">
        <f t="shared" si="8"/>
        <v/>
      </c>
    </row>
    <row r="28" spans="1:21" x14ac:dyDescent="0.25">
      <c r="A28" s="7"/>
      <c r="B28" s="12"/>
      <c r="C28" s="12"/>
      <c r="D28" s="12"/>
      <c r="E28" s="23"/>
      <c r="F28" s="12"/>
      <c r="G28" s="12"/>
      <c r="H28" s="12"/>
      <c r="I28" s="12"/>
      <c r="J28" s="12"/>
      <c r="K28" s="12"/>
      <c r="L28" s="12"/>
      <c r="M28" s="17" t="str">
        <f t="shared" si="0"/>
        <v/>
      </c>
      <c r="N28" s="17" t="str">
        <f t="shared" si="1"/>
        <v/>
      </c>
      <c r="O28" s="17" t="str">
        <f t="shared" si="2"/>
        <v/>
      </c>
      <c r="P28" s="17" t="str">
        <f t="shared" si="3"/>
        <v/>
      </c>
      <c r="Q28" s="17" t="str">
        <f t="shared" si="4"/>
        <v/>
      </c>
      <c r="R28" s="17" t="str">
        <f t="shared" si="5"/>
        <v/>
      </c>
      <c r="S28" s="17" t="str">
        <f t="shared" si="6"/>
        <v/>
      </c>
      <c r="T28" s="17" t="str">
        <f t="shared" si="7"/>
        <v/>
      </c>
      <c r="U28" s="17" t="str">
        <f t="shared" si="8"/>
        <v/>
      </c>
    </row>
    <row r="29" spans="1:21" x14ac:dyDescent="0.25">
      <c r="A29" s="7"/>
      <c r="B29" s="12"/>
      <c r="C29" s="12"/>
      <c r="D29" s="12"/>
      <c r="E29" s="23"/>
      <c r="F29" s="12"/>
      <c r="G29" s="12"/>
      <c r="H29" s="12"/>
      <c r="I29" s="12"/>
      <c r="J29" s="12"/>
      <c r="K29" s="12"/>
      <c r="L29" s="12"/>
      <c r="M29" s="17" t="str">
        <f t="shared" si="0"/>
        <v/>
      </c>
      <c r="N29" s="17" t="str">
        <f t="shared" si="1"/>
        <v/>
      </c>
      <c r="O29" s="17" t="str">
        <f t="shared" si="2"/>
        <v/>
      </c>
      <c r="P29" s="17" t="str">
        <f t="shared" si="3"/>
        <v/>
      </c>
      <c r="Q29" s="17" t="str">
        <f t="shared" si="4"/>
        <v/>
      </c>
      <c r="R29" s="17" t="str">
        <f t="shared" si="5"/>
        <v/>
      </c>
      <c r="S29" s="17" t="str">
        <f t="shared" si="6"/>
        <v/>
      </c>
      <c r="T29" s="17" t="str">
        <f t="shared" si="7"/>
        <v/>
      </c>
      <c r="U29" s="17" t="str">
        <f t="shared" si="8"/>
        <v/>
      </c>
    </row>
    <row r="30" spans="1:21" x14ac:dyDescent="0.25">
      <c r="A30" s="7"/>
      <c r="B30" s="12"/>
      <c r="C30" s="12"/>
      <c r="D30" s="12"/>
      <c r="E30" s="23"/>
      <c r="F30" s="12"/>
      <c r="G30" s="12"/>
      <c r="H30" s="12"/>
      <c r="I30" s="12"/>
      <c r="J30" s="12"/>
      <c r="K30" s="12"/>
      <c r="L30" s="12"/>
      <c r="M30" s="17" t="str">
        <f t="shared" si="0"/>
        <v/>
      </c>
      <c r="N30" s="17" t="str">
        <f t="shared" si="1"/>
        <v/>
      </c>
      <c r="O30" s="17" t="str">
        <f t="shared" si="2"/>
        <v/>
      </c>
      <c r="P30" s="17" t="str">
        <f t="shared" si="3"/>
        <v/>
      </c>
      <c r="Q30" s="17" t="str">
        <f t="shared" si="4"/>
        <v/>
      </c>
      <c r="R30" s="17" t="str">
        <f t="shared" si="5"/>
        <v/>
      </c>
      <c r="S30" s="17" t="str">
        <f t="shared" si="6"/>
        <v/>
      </c>
      <c r="T30" s="17" t="str">
        <f t="shared" si="7"/>
        <v/>
      </c>
      <c r="U30" s="17" t="str">
        <f t="shared" si="8"/>
        <v/>
      </c>
    </row>
    <row r="31" spans="1:21" x14ac:dyDescent="0.25">
      <c r="A31" s="7"/>
      <c r="B31" s="12"/>
      <c r="C31" s="12"/>
      <c r="D31" s="12"/>
      <c r="E31" s="23"/>
      <c r="F31" s="12"/>
      <c r="G31" s="12"/>
      <c r="H31" s="12"/>
      <c r="I31" s="12"/>
      <c r="J31" s="12"/>
      <c r="K31" s="12"/>
      <c r="L31" s="12"/>
      <c r="M31" s="17" t="str">
        <f t="shared" si="0"/>
        <v/>
      </c>
      <c r="N31" s="17" t="str">
        <f t="shared" si="1"/>
        <v/>
      </c>
      <c r="O31" s="17" t="str">
        <f t="shared" si="2"/>
        <v/>
      </c>
      <c r="P31" s="17" t="str">
        <f t="shared" si="3"/>
        <v/>
      </c>
      <c r="Q31" s="17" t="str">
        <f t="shared" si="4"/>
        <v/>
      </c>
      <c r="R31" s="17" t="str">
        <f t="shared" si="5"/>
        <v/>
      </c>
      <c r="S31" s="17" t="str">
        <f t="shared" si="6"/>
        <v/>
      </c>
      <c r="T31" s="17" t="str">
        <f t="shared" si="7"/>
        <v/>
      </c>
      <c r="U31" s="17" t="str">
        <f t="shared" si="8"/>
        <v/>
      </c>
    </row>
    <row r="32" spans="1:21" x14ac:dyDescent="0.25">
      <c r="A32" s="7"/>
      <c r="B32" s="12"/>
      <c r="C32" s="12"/>
      <c r="D32" s="12"/>
      <c r="E32" s="23"/>
      <c r="F32" s="12"/>
      <c r="G32" s="12"/>
      <c r="H32" s="12"/>
      <c r="I32" s="12"/>
      <c r="J32" s="12"/>
      <c r="K32" s="12"/>
      <c r="L32" s="12"/>
      <c r="M32" s="17" t="str">
        <f t="shared" si="0"/>
        <v/>
      </c>
      <c r="N32" s="17" t="str">
        <f t="shared" si="1"/>
        <v/>
      </c>
      <c r="O32" s="17" t="str">
        <f t="shared" si="2"/>
        <v/>
      </c>
      <c r="P32" s="17" t="str">
        <f t="shared" si="3"/>
        <v/>
      </c>
      <c r="Q32" s="17" t="str">
        <f t="shared" si="4"/>
        <v/>
      </c>
      <c r="R32" s="17" t="str">
        <f t="shared" si="5"/>
        <v/>
      </c>
      <c r="S32" s="17" t="str">
        <f t="shared" si="6"/>
        <v/>
      </c>
      <c r="T32" s="17" t="str">
        <f t="shared" si="7"/>
        <v/>
      </c>
      <c r="U32" s="17" t="str">
        <f t="shared" si="8"/>
        <v/>
      </c>
    </row>
    <row r="33" spans="1:21" x14ac:dyDescent="0.25">
      <c r="A33" s="7"/>
      <c r="B33" s="12"/>
      <c r="C33" s="12"/>
      <c r="D33" s="12"/>
      <c r="E33" s="23"/>
      <c r="F33" s="12"/>
      <c r="G33" s="12"/>
      <c r="H33" s="12"/>
      <c r="I33" s="12"/>
      <c r="J33" s="12"/>
      <c r="K33" s="12"/>
      <c r="L33" s="12"/>
      <c r="M33" s="17" t="str">
        <f t="shared" si="0"/>
        <v/>
      </c>
      <c r="N33" s="17" t="str">
        <f t="shared" si="1"/>
        <v/>
      </c>
      <c r="O33" s="17" t="str">
        <f t="shared" si="2"/>
        <v/>
      </c>
      <c r="P33" s="17" t="str">
        <f t="shared" si="3"/>
        <v/>
      </c>
      <c r="Q33" s="17" t="str">
        <f t="shared" si="4"/>
        <v/>
      </c>
      <c r="R33" s="17" t="str">
        <f t="shared" si="5"/>
        <v/>
      </c>
      <c r="S33" s="17" t="str">
        <f t="shared" si="6"/>
        <v/>
      </c>
      <c r="T33" s="17" t="str">
        <f t="shared" si="7"/>
        <v/>
      </c>
      <c r="U33" s="17" t="str">
        <f t="shared" si="8"/>
        <v/>
      </c>
    </row>
    <row r="34" spans="1:21" x14ac:dyDescent="0.25">
      <c r="A34" s="7"/>
      <c r="B34" s="12"/>
      <c r="C34" s="12"/>
      <c r="D34" s="12"/>
      <c r="E34" s="23"/>
      <c r="F34" s="12"/>
      <c r="G34" s="12"/>
      <c r="H34" s="12"/>
      <c r="I34" s="12"/>
      <c r="J34" s="12"/>
      <c r="K34" s="12"/>
      <c r="L34" s="12"/>
      <c r="M34" s="17" t="str">
        <f t="shared" ref="M34:M65" si="9">IF($C34="","",(IF($C34&lt;35,"Excluded", "Included")))</f>
        <v/>
      </c>
      <c r="N34" s="17" t="str">
        <f t="shared" ref="N34:N65" si="10">IF($C34="","",(IF((OR($C34&lt;35,$C34&gt;85)),"Excluded", "Included")))</f>
        <v/>
      </c>
      <c r="O34" s="17" t="str">
        <f t="shared" ref="O34:O65" si="11">IF(D34="","",(IF(D34="No","Excluded", "Included")))</f>
        <v/>
      </c>
      <c r="P34" s="17" t="str">
        <f t="shared" ref="P34:P65" si="12">IF(F34="","",(IF(F34="Yes","Excluded", "Included")))</f>
        <v/>
      </c>
      <c r="Q34" s="17" t="str">
        <f t="shared" ref="Q34:Q65" si="13">IF(G34="","",(IF(G34="Yes","Excluded", "Included")))</f>
        <v/>
      </c>
      <c r="R34" s="17" t="str">
        <f t="shared" ref="R34:R65" si="14">IF(I34="","",(IF(AND(N34="Included",O34="Included",I34="Yes",J34="No"),"Yes","No")))</f>
        <v/>
      </c>
      <c r="S34" s="17" t="str">
        <f t="shared" ref="S34:S65" si="15">IF(I34="","",(IF(I34="No","Excluded", "Included")))</f>
        <v/>
      </c>
      <c r="T34" s="17" t="str">
        <f t="shared" ref="T34:T65" si="16">IF(J34="","",(IF(J34="Yes","Excluded", "Included")))</f>
        <v/>
      </c>
      <c r="U34" s="17" t="str">
        <f t="shared" ref="U34:U65" si="17">IF(A34&gt;0,(ROUNDUP(MONTH(A34)/3,0)),"")</f>
        <v/>
      </c>
    </row>
    <row r="35" spans="1:21" x14ac:dyDescent="0.25">
      <c r="A35" s="7"/>
      <c r="B35" s="12"/>
      <c r="C35" s="12"/>
      <c r="D35" s="12"/>
      <c r="E35" s="23"/>
      <c r="F35" s="12"/>
      <c r="G35" s="12"/>
      <c r="H35" s="12"/>
      <c r="I35" s="12"/>
      <c r="J35" s="12"/>
      <c r="K35" s="12"/>
      <c r="L35" s="12"/>
      <c r="M35" s="17" t="str">
        <f t="shared" si="9"/>
        <v/>
      </c>
      <c r="N35" s="17" t="str">
        <f t="shared" si="10"/>
        <v/>
      </c>
      <c r="O35" s="17" t="str">
        <f t="shared" si="11"/>
        <v/>
      </c>
      <c r="P35" s="17" t="str">
        <f t="shared" si="12"/>
        <v/>
      </c>
      <c r="Q35" s="17" t="str">
        <f t="shared" si="13"/>
        <v/>
      </c>
      <c r="R35" s="17" t="str">
        <f t="shared" si="14"/>
        <v/>
      </c>
      <c r="S35" s="17" t="str">
        <f t="shared" si="15"/>
        <v/>
      </c>
      <c r="T35" s="17" t="str">
        <f t="shared" si="16"/>
        <v/>
      </c>
      <c r="U35" s="17" t="str">
        <f t="shared" si="17"/>
        <v/>
      </c>
    </row>
    <row r="36" spans="1:21" x14ac:dyDescent="0.25">
      <c r="A36" s="7"/>
      <c r="B36" s="12"/>
      <c r="C36" s="12"/>
      <c r="D36" s="12"/>
      <c r="E36" s="23"/>
      <c r="F36" s="12"/>
      <c r="G36" s="12"/>
      <c r="H36" s="12"/>
      <c r="I36" s="12"/>
      <c r="J36" s="12"/>
      <c r="K36" s="12"/>
      <c r="L36" s="12"/>
      <c r="M36" s="17" t="str">
        <f t="shared" si="9"/>
        <v/>
      </c>
      <c r="N36" s="17" t="str">
        <f t="shared" si="10"/>
        <v/>
      </c>
      <c r="O36" s="17" t="str">
        <f t="shared" si="11"/>
        <v/>
      </c>
      <c r="P36" s="17" t="str">
        <f t="shared" si="12"/>
        <v/>
      </c>
      <c r="Q36" s="17" t="str">
        <f t="shared" si="13"/>
        <v/>
      </c>
      <c r="R36" s="17" t="str">
        <f t="shared" si="14"/>
        <v/>
      </c>
      <c r="S36" s="17" t="str">
        <f t="shared" si="15"/>
        <v/>
      </c>
      <c r="T36" s="17" t="str">
        <f t="shared" si="16"/>
        <v/>
      </c>
      <c r="U36" s="17" t="str">
        <f t="shared" si="17"/>
        <v/>
      </c>
    </row>
    <row r="37" spans="1:21" x14ac:dyDescent="0.25">
      <c r="A37" s="7"/>
      <c r="B37" s="12"/>
      <c r="C37" s="12"/>
      <c r="D37" s="12"/>
      <c r="E37" s="23"/>
      <c r="F37" s="12"/>
      <c r="G37" s="12"/>
      <c r="H37" s="12"/>
      <c r="I37" s="12"/>
      <c r="J37" s="12"/>
      <c r="K37" s="12"/>
      <c r="L37" s="12"/>
      <c r="M37" s="17" t="str">
        <f t="shared" si="9"/>
        <v/>
      </c>
      <c r="N37" s="17" t="str">
        <f t="shared" si="10"/>
        <v/>
      </c>
      <c r="O37" s="17" t="str">
        <f t="shared" si="11"/>
        <v/>
      </c>
      <c r="P37" s="17" t="str">
        <f t="shared" si="12"/>
        <v/>
      </c>
      <c r="Q37" s="17" t="str">
        <f t="shared" si="13"/>
        <v/>
      </c>
      <c r="R37" s="17" t="str">
        <f t="shared" si="14"/>
        <v/>
      </c>
      <c r="S37" s="17" t="str">
        <f t="shared" si="15"/>
        <v/>
      </c>
      <c r="T37" s="17" t="str">
        <f t="shared" si="16"/>
        <v/>
      </c>
      <c r="U37" s="17" t="str">
        <f t="shared" si="17"/>
        <v/>
      </c>
    </row>
    <row r="38" spans="1:21" x14ac:dyDescent="0.25">
      <c r="A38" s="7"/>
      <c r="B38" s="12"/>
      <c r="C38" s="12"/>
      <c r="D38" s="12"/>
      <c r="E38" s="23"/>
      <c r="F38" s="12"/>
      <c r="G38" s="12"/>
      <c r="H38" s="12"/>
      <c r="I38" s="12"/>
      <c r="J38" s="12"/>
      <c r="K38" s="12"/>
      <c r="L38" s="12"/>
      <c r="M38" s="17" t="str">
        <f t="shared" si="9"/>
        <v/>
      </c>
      <c r="N38" s="17" t="str">
        <f t="shared" si="10"/>
        <v/>
      </c>
      <c r="O38" s="17" t="str">
        <f t="shared" si="11"/>
        <v/>
      </c>
      <c r="P38" s="17" t="str">
        <f t="shared" si="12"/>
        <v/>
      </c>
      <c r="Q38" s="17" t="str">
        <f t="shared" si="13"/>
        <v/>
      </c>
      <c r="R38" s="17" t="str">
        <f t="shared" si="14"/>
        <v/>
      </c>
      <c r="S38" s="17" t="str">
        <f t="shared" si="15"/>
        <v/>
      </c>
      <c r="T38" s="17" t="str">
        <f t="shared" si="16"/>
        <v/>
      </c>
      <c r="U38" s="17" t="str">
        <f t="shared" si="17"/>
        <v/>
      </c>
    </row>
    <row r="39" spans="1:21" x14ac:dyDescent="0.25">
      <c r="A39" s="7"/>
      <c r="B39" s="12"/>
      <c r="C39" s="12"/>
      <c r="D39" s="12"/>
      <c r="E39" s="23"/>
      <c r="F39" s="12"/>
      <c r="G39" s="12"/>
      <c r="H39" s="12"/>
      <c r="I39" s="12"/>
      <c r="J39" s="12"/>
      <c r="K39" s="12"/>
      <c r="L39" s="12"/>
      <c r="M39" s="17" t="str">
        <f t="shared" si="9"/>
        <v/>
      </c>
      <c r="N39" s="17" t="str">
        <f t="shared" si="10"/>
        <v/>
      </c>
      <c r="O39" s="17" t="str">
        <f t="shared" si="11"/>
        <v/>
      </c>
      <c r="P39" s="17" t="str">
        <f t="shared" si="12"/>
        <v/>
      </c>
      <c r="Q39" s="17" t="str">
        <f t="shared" si="13"/>
        <v/>
      </c>
      <c r="R39" s="17" t="str">
        <f t="shared" si="14"/>
        <v/>
      </c>
      <c r="S39" s="17" t="str">
        <f t="shared" si="15"/>
        <v/>
      </c>
      <c r="T39" s="17" t="str">
        <f t="shared" si="16"/>
        <v/>
      </c>
      <c r="U39" s="17" t="str">
        <f t="shared" si="17"/>
        <v/>
      </c>
    </row>
    <row r="40" spans="1:21" x14ac:dyDescent="0.25">
      <c r="A40" s="7"/>
      <c r="B40" s="12"/>
      <c r="C40" s="12"/>
      <c r="D40" s="12"/>
      <c r="E40" s="23"/>
      <c r="F40" s="12"/>
      <c r="G40" s="12"/>
      <c r="H40" s="12"/>
      <c r="I40" s="12"/>
      <c r="J40" s="12"/>
      <c r="K40" s="12"/>
      <c r="L40" s="12"/>
      <c r="M40" s="17" t="str">
        <f t="shared" si="9"/>
        <v/>
      </c>
      <c r="N40" s="17" t="str">
        <f t="shared" si="10"/>
        <v/>
      </c>
      <c r="O40" s="17" t="str">
        <f t="shared" si="11"/>
        <v/>
      </c>
      <c r="P40" s="17" t="str">
        <f t="shared" si="12"/>
        <v/>
      </c>
      <c r="Q40" s="17" t="str">
        <f t="shared" si="13"/>
        <v/>
      </c>
      <c r="R40" s="17" t="str">
        <f t="shared" si="14"/>
        <v/>
      </c>
      <c r="S40" s="17" t="str">
        <f t="shared" si="15"/>
        <v/>
      </c>
      <c r="T40" s="17" t="str">
        <f t="shared" si="16"/>
        <v/>
      </c>
      <c r="U40" s="17" t="str">
        <f t="shared" si="17"/>
        <v/>
      </c>
    </row>
    <row r="41" spans="1:21" x14ac:dyDescent="0.25">
      <c r="A41" s="7"/>
      <c r="B41" s="12"/>
      <c r="C41" s="12"/>
      <c r="D41" s="12"/>
      <c r="E41" s="23"/>
      <c r="F41" s="12"/>
      <c r="G41" s="12"/>
      <c r="H41" s="12"/>
      <c r="I41" s="12"/>
      <c r="J41" s="12"/>
      <c r="K41" s="12"/>
      <c r="L41" s="12"/>
      <c r="M41" s="17" t="str">
        <f t="shared" si="9"/>
        <v/>
      </c>
      <c r="N41" s="17" t="str">
        <f t="shared" si="10"/>
        <v/>
      </c>
      <c r="O41" s="17" t="str">
        <f t="shared" si="11"/>
        <v/>
      </c>
      <c r="P41" s="17" t="str">
        <f t="shared" si="12"/>
        <v/>
      </c>
      <c r="Q41" s="17" t="str">
        <f t="shared" si="13"/>
        <v/>
      </c>
      <c r="R41" s="17" t="str">
        <f t="shared" si="14"/>
        <v/>
      </c>
      <c r="S41" s="17" t="str">
        <f t="shared" si="15"/>
        <v/>
      </c>
      <c r="T41" s="17" t="str">
        <f t="shared" si="16"/>
        <v/>
      </c>
      <c r="U41" s="17" t="str">
        <f t="shared" si="17"/>
        <v/>
      </c>
    </row>
    <row r="42" spans="1:21" x14ac:dyDescent="0.25">
      <c r="A42" s="7"/>
      <c r="B42" s="12"/>
      <c r="C42" s="12"/>
      <c r="D42" s="12"/>
      <c r="E42" s="23"/>
      <c r="F42" s="12"/>
      <c r="G42" s="12"/>
      <c r="H42" s="12"/>
      <c r="I42" s="12"/>
      <c r="J42" s="12"/>
      <c r="K42" s="12"/>
      <c r="L42" s="12"/>
      <c r="M42" s="17" t="str">
        <f t="shared" si="9"/>
        <v/>
      </c>
      <c r="N42" s="17" t="str">
        <f t="shared" si="10"/>
        <v/>
      </c>
      <c r="O42" s="17" t="str">
        <f t="shared" si="11"/>
        <v/>
      </c>
      <c r="P42" s="17" t="str">
        <f t="shared" si="12"/>
        <v/>
      </c>
      <c r="Q42" s="17" t="str">
        <f t="shared" si="13"/>
        <v/>
      </c>
      <c r="R42" s="17" t="str">
        <f t="shared" si="14"/>
        <v/>
      </c>
      <c r="S42" s="17" t="str">
        <f t="shared" si="15"/>
        <v/>
      </c>
      <c r="T42" s="17" t="str">
        <f t="shared" si="16"/>
        <v/>
      </c>
      <c r="U42" s="17" t="str">
        <f t="shared" si="17"/>
        <v/>
      </c>
    </row>
    <row r="43" spans="1:21" x14ac:dyDescent="0.25">
      <c r="A43" s="7"/>
      <c r="B43" s="12"/>
      <c r="C43" s="12"/>
      <c r="D43" s="12"/>
      <c r="E43" s="23"/>
      <c r="F43" s="12"/>
      <c r="G43" s="12"/>
      <c r="H43" s="12"/>
      <c r="I43" s="12"/>
      <c r="J43" s="12"/>
      <c r="K43" s="12"/>
      <c r="L43" s="12"/>
      <c r="M43" s="17" t="str">
        <f t="shared" si="9"/>
        <v/>
      </c>
      <c r="N43" s="17" t="str">
        <f t="shared" si="10"/>
        <v/>
      </c>
      <c r="O43" s="17" t="str">
        <f t="shared" si="11"/>
        <v/>
      </c>
      <c r="P43" s="17" t="str">
        <f t="shared" si="12"/>
        <v/>
      </c>
      <c r="Q43" s="17" t="str">
        <f t="shared" si="13"/>
        <v/>
      </c>
      <c r="R43" s="17" t="str">
        <f t="shared" si="14"/>
        <v/>
      </c>
      <c r="S43" s="17" t="str">
        <f t="shared" si="15"/>
        <v/>
      </c>
      <c r="T43" s="17" t="str">
        <f t="shared" si="16"/>
        <v/>
      </c>
      <c r="U43" s="17" t="str">
        <f t="shared" si="17"/>
        <v/>
      </c>
    </row>
    <row r="44" spans="1:21" x14ac:dyDescent="0.25">
      <c r="A44" s="7"/>
      <c r="B44" s="12"/>
      <c r="C44" s="12"/>
      <c r="D44" s="12"/>
      <c r="E44" s="23"/>
      <c r="F44" s="12"/>
      <c r="G44" s="12"/>
      <c r="H44" s="12"/>
      <c r="I44" s="12"/>
      <c r="J44" s="12"/>
      <c r="K44" s="12"/>
      <c r="L44" s="12"/>
      <c r="M44" s="17" t="str">
        <f t="shared" si="9"/>
        <v/>
      </c>
      <c r="N44" s="17" t="str">
        <f t="shared" si="10"/>
        <v/>
      </c>
      <c r="O44" s="17" t="str">
        <f t="shared" si="11"/>
        <v/>
      </c>
      <c r="P44" s="17" t="str">
        <f t="shared" si="12"/>
        <v/>
      </c>
      <c r="Q44" s="17" t="str">
        <f t="shared" si="13"/>
        <v/>
      </c>
      <c r="R44" s="17" t="str">
        <f t="shared" si="14"/>
        <v/>
      </c>
      <c r="S44" s="17" t="str">
        <f t="shared" si="15"/>
        <v/>
      </c>
      <c r="T44" s="17" t="str">
        <f t="shared" si="16"/>
        <v/>
      </c>
      <c r="U44" s="17" t="str">
        <f t="shared" si="17"/>
        <v/>
      </c>
    </row>
    <row r="45" spans="1:21" x14ac:dyDescent="0.25">
      <c r="A45" s="7"/>
      <c r="B45" s="12"/>
      <c r="C45" s="12"/>
      <c r="D45" s="12"/>
      <c r="E45" s="23"/>
      <c r="F45" s="12"/>
      <c r="G45" s="12"/>
      <c r="H45" s="12"/>
      <c r="I45" s="12"/>
      <c r="J45" s="12"/>
      <c r="K45" s="12"/>
      <c r="L45" s="12"/>
      <c r="M45" s="17" t="str">
        <f t="shared" si="9"/>
        <v/>
      </c>
      <c r="N45" s="17" t="str">
        <f t="shared" si="10"/>
        <v/>
      </c>
      <c r="O45" s="17" t="str">
        <f t="shared" si="11"/>
        <v/>
      </c>
      <c r="P45" s="17" t="str">
        <f t="shared" si="12"/>
        <v/>
      </c>
      <c r="Q45" s="17" t="str">
        <f t="shared" si="13"/>
        <v/>
      </c>
      <c r="R45" s="17" t="str">
        <f t="shared" si="14"/>
        <v/>
      </c>
      <c r="S45" s="17" t="str">
        <f t="shared" si="15"/>
        <v/>
      </c>
      <c r="T45" s="17" t="str">
        <f t="shared" si="16"/>
        <v/>
      </c>
      <c r="U45" s="17" t="str">
        <f t="shared" si="17"/>
        <v/>
      </c>
    </row>
    <row r="46" spans="1:21" x14ac:dyDescent="0.25">
      <c r="A46" s="7"/>
      <c r="B46" s="12"/>
      <c r="C46" s="12"/>
      <c r="D46" s="12"/>
      <c r="E46" s="23"/>
      <c r="F46" s="12"/>
      <c r="G46" s="12"/>
      <c r="H46" s="12"/>
      <c r="I46" s="12"/>
      <c r="J46" s="12"/>
      <c r="K46" s="12"/>
      <c r="L46" s="12"/>
      <c r="M46" s="17" t="str">
        <f t="shared" si="9"/>
        <v/>
      </c>
      <c r="N46" s="17" t="str">
        <f t="shared" si="10"/>
        <v/>
      </c>
      <c r="O46" s="17" t="str">
        <f t="shared" si="11"/>
        <v/>
      </c>
      <c r="P46" s="17" t="str">
        <f t="shared" si="12"/>
        <v/>
      </c>
      <c r="Q46" s="17" t="str">
        <f t="shared" si="13"/>
        <v/>
      </c>
      <c r="R46" s="17" t="str">
        <f t="shared" si="14"/>
        <v/>
      </c>
      <c r="S46" s="17" t="str">
        <f t="shared" si="15"/>
        <v/>
      </c>
      <c r="T46" s="17" t="str">
        <f t="shared" si="16"/>
        <v/>
      </c>
      <c r="U46" s="17" t="str">
        <f t="shared" si="17"/>
        <v/>
      </c>
    </row>
    <row r="47" spans="1:21" x14ac:dyDescent="0.25">
      <c r="A47" s="7"/>
      <c r="B47" s="12"/>
      <c r="C47" s="12"/>
      <c r="D47" s="12"/>
      <c r="E47" s="23"/>
      <c r="F47" s="12"/>
      <c r="G47" s="12"/>
      <c r="H47" s="12"/>
      <c r="I47" s="12"/>
      <c r="J47" s="12"/>
      <c r="K47" s="12"/>
      <c r="L47" s="12"/>
      <c r="M47" s="17" t="str">
        <f t="shared" si="9"/>
        <v/>
      </c>
      <c r="N47" s="17" t="str">
        <f t="shared" si="10"/>
        <v/>
      </c>
      <c r="O47" s="17" t="str">
        <f t="shared" si="11"/>
        <v/>
      </c>
      <c r="P47" s="17" t="str">
        <f t="shared" si="12"/>
        <v/>
      </c>
      <c r="Q47" s="17" t="str">
        <f t="shared" si="13"/>
        <v/>
      </c>
      <c r="R47" s="17" t="str">
        <f t="shared" si="14"/>
        <v/>
      </c>
      <c r="S47" s="17" t="str">
        <f t="shared" si="15"/>
        <v/>
      </c>
      <c r="T47" s="17" t="str">
        <f t="shared" si="16"/>
        <v/>
      </c>
      <c r="U47" s="17" t="str">
        <f t="shared" si="17"/>
        <v/>
      </c>
    </row>
    <row r="48" spans="1:21" x14ac:dyDescent="0.25">
      <c r="A48" s="7"/>
      <c r="B48" s="12"/>
      <c r="C48" s="12"/>
      <c r="D48" s="12"/>
      <c r="E48" s="23"/>
      <c r="F48" s="12"/>
      <c r="G48" s="12"/>
      <c r="H48" s="12"/>
      <c r="I48" s="12"/>
      <c r="J48" s="12"/>
      <c r="K48" s="12"/>
      <c r="L48" s="12"/>
      <c r="M48" s="17" t="str">
        <f t="shared" si="9"/>
        <v/>
      </c>
      <c r="N48" s="17" t="str">
        <f t="shared" si="10"/>
        <v/>
      </c>
      <c r="O48" s="17" t="str">
        <f t="shared" si="11"/>
        <v/>
      </c>
      <c r="P48" s="17" t="str">
        <f t="shared" si="12"/>
        <v/>
      </c>
      <c r="Q48" s="17" t="str">
        <f t="shared" si="13"/>
        <v/>
      </c>
      <c r="R48" s="17" t="str">
        <f t="shared" si="14"/>
        <v/>
      </c>
      <c r="S48" s="17" t="str">
        <f t="shared" si="15"/>
        <v/>
      </c>
      <c r="T48" s="17" t="str">
        <f t="shared" si="16"/>
        <v/>
      </c>
      <c r="U48" s="17" t="str">
        <f t="shared" si="17"/>
        <v/>
      </c>
    </row>
    <row r="49" spans="1:21" x14ac:dyDescent="0.25">
      <c r="A49" s="7"/>
      <c r="B49" s="12"/>
      <c r="C49" s="12"/>
      <c r="D49" s="12"/>
      <c r="E49" s="23"/>
      <c r="F49" s="12"/>
      <c r="G49" s="12"/>
      <c r="H49" s="12"/>
      <c r="I49" s="12"/>
      <c r="J49" s="12"/>
      <c r="K49" s="12"/>
      <c r="L49" s="12"/>
      <c r="M49" s="17" t="str">
        <f t="shared" si="9"/>
        <v/>
      </c>
      <c r="N49" s="17" t="str">
        <f t="shared" si="10"/>
        <v/>
      </c>
      <c r="O49" s="17" t="str">
        <f t="shared" si="11"/>
        <v/>
      </c>
      <c r="P49" s="17" t="str">
        <f t="shared" si="12"/>
        <v/>
      </c>
      <c r="Q49" s="17" t="str">
        <f t="shared" si="13"/>
        <v/>
      </c>
      <c r="R49" s="17" t="str">
        <f t="shared" si="14"/>
        <v/>
      </c>
      <c r="S49" s="17" t="str">
        <f t="shared" si="15"/>
        <v/>
      </c>
      <c r="T49" s="17" t="str">
        <f t="shared" si="16"/>
        <v/>
      </c>
      <c r="U49" s="17" t="str">
        <f t="shared" si="17"/>
        <v/>
      </c>
    </row>
    <row r="50" spans="1:21" x14ac:dyDescent="0.25">
      <c r="A50" s="7"/>
      <c r="B50" s="12"/>
      <c r="C50" s="12"/>
      <c r="D50" s="12"/>
      <c r="E50" s="23"/>
      <c r="F50" s="12"/>
      <c r="G50" s="12"/>
      <c r="H50" s="12"/>
      <c r="I50" s="12"/>
      <c r="J50" s="12"/>
      <c r="K50" s="12"/>
      <c r="L50" s="12"/>
      <c r="M50" s="17" t="str">
        <f t="shared" si="9"/>
        <v/>
      </c>
      <c r="N50" s="17" t="str">
        <f t="shared" si="10"/>
        <v/>
      </c>
      <c r="O50" s="17" t="str">
        <f t="shared" si="11"/>
        <v/>
      </c>
      <c r="P50" s="17" t="str">
        <f t="shared" si="12"/>
        <v/>
      </c>
      <c r="Q50" s="17" t="str">
        <f t="shared" si="13"/>
        <v/>
      </c>
      <c r="R50" s="17" t="str">
        <f t="shared" si="14"/>
        <v/>
      </c>
      <c r="S50" s="17" t="str">
        <f t="shared" si="15"/>
        <v/>
      </c>
      <c r="T50" s="17" t="str">
        <f t="shared" si="16"/>
        <v/>
      </c>
      <c r="U50" s="17" t="str">
        <f t="shared" si="17"/>
        <v/>
      </c>
    </row>
    <row r="51" spans="1:21" x14ac:dyDescent="0.25">
      <c r="A51" s="7"/>
      <c r="B51" s="12"/>
      <c r="C51" s="12"/>
      <c r="D51" s="12"/>
      <c r="E51" s="23"/>
      <c r="F51" s="12"/>
      <c r="G51" s="12"/>
      <c r="H51" s="12"/>
      <c r="I51" s="12"/>
      <c r="J51" s="12"/>
      <c r="K51" s="12"/>
      <c r="L51" s="12"/>
      <c r="M51" s="17" t="str">
        <f t="shared" si="9"/>
        <v/>
      </c>
      <c r="N51" s="17" t="str">
        <f t="shared" si="10"/>
        <v/>
      </c>
      <c r="O51" s="17" t="str">
        <f t="shared" si="11"/>
        <v/>
      </c>
      <c r="P51" s="17" t="str">
        <f t="shared" si="12"/>
        <v/>
      </c>
      <c r="Q51" s="17" t="str">
        <f t="shared" si="13"/>
        <v/>
      </c>
      <c r="R51" s="17" t="str">
        <f t="shared" si="14"/>
        <v/>
      </c>
      <c r="S51" s="17" t="str">
        <f t="shared" si="15"/>
        <v/>
      </c>
      <c r="T51" s="17" t="str">
        <f t="shared" si="16"/>
        <v/>
      </c>
      <c r="U51" s="17" t="str">
        <f t="shared" si="17"/>
        <v/>
      </c>
    </row>
    <row r="52" spans="1:21" x14ac:dyDescent="0.25">
      <c r="A52" s="7"/>
      <c r="B52" s="12"/>
      <c r="C52" s="12"/>
      <c r="D52" s="12"/>
      <c r="E52" s="23"/>
      <c r="F52" s="12"/>
      <c r="G52" s="12"/>
      <c r="H52" s="12"/>
      <c r="I52" s="12"/>
      <c r="J52" s="12"/>
      <c r="K52" s="12"/>
      <c r="L52" s="12"/>
      <c r="M52" s="17" t="str">
        <f t="shared" si="9"/>
        <v/>
      </c>
      <c r="N52" s="17" t="str">
        <f t="shared" si="10"/>
        <v/>
      </c>
      <c r="O52" s="17" t="str">
        <f t="shared" si="11"/>
        <v/>
      </c>
      <c r="P52" s="17" t="str">
        <f t="shared" si="12"/>
        <v/>
      </c>
      <c r="Q52" s="17" t="str">
        <f t="shared" si="13"/>
        <v/>
      </c>
      <c r="R52" s="17" t="str">
        <f t="shared" si="14"/>
        <v/>
      </c>
      <c r="S52" s="17" t="str">
        <f t="shared" si="15"/>
        <v/>
      </c>
      <c r="T52" s="17" t="str">
        <f t="shared" si="16"/>
        <v/>
      </c>
      <c r="U52" s="17" t="str">
        <f t="shared" si="17"/>
        <v/>
      </c>
    </row>
    <row r="53" spans="1:21" x14ac:dyDescent="0.25">
      <c r="A53" s="7"/>
      <c r="B53" s="12"/>
      <c r="C53" s="12"/>
      <c r="D53" s="12"/>
      <c r="E53" s="23"/>
      <c r="F53" s="12"/>
      <c r="G53" s="12"/>
      <c r="H53" s="12"/>
      <c r="I53" s="12"/>
      <c r="J53" s="12"/>
      <c r="K53" s="12"/>
      <c r="L53" s="12"/>
      <c r="M53" s="17" t="str">
        <f t="shared" si="9"/>
        <v/>
      </c>
      <c r="N53" s="17" t="str">
        <f t="shared" si="10"/>
        <v/>
      </c>
      <c r="O53" s="17" t="str">
        <f t="shared" si="11"/>
        <v/>
      </c>
      <c r="P53" s="17" t="str">
        <f t="shared" si="12"/>
        <v/>
      </c>
      <c r="Q53" s="17" t="str">
        <f t="shared" si="13"/>
        <v/>
      </c>
      <c r="R53" s="17" t="str">
        <f t="shared" si="14"/>
        <v/>
      </c>
      <c r="S53" s="17" t="str">
        <f t="shared" si="15"/>
        <v/>
      </c>
      <c r="T53" s="17" t="str">
        <f t="shared" si="16"/>
        <v/>
      </c>
      <c r="U53" s="17" t="str">
        <f t="shared" si="17"/>
        <v/>
      </c>
    </row>
    <row r="54" spans="1:21" x14ac:dyDescent="0.25">
      <c r="A54" s="7"/>
      <c r="B54" s="12"/>
      <c r="C54" s="12"/>
      <c r="D54" s="12"/>
      <c r="E54" s="23"/>
      <c r="F54" s="12"/>
      <c r="G54" s="12"/>
      <c r="H54" s="12"/>
      <c r="I54" s="12"/>
      <c r="J54" s="12"/>
      <c r="K54" s="12"/>
      <c r="L54" s="12"/>
      <c r="M54" s="17" t="str">
        <f t="shared" si="9"/>
        <v/>
      </c>
      <c r="N54" s="17" t="str">
        <f t="shared" si="10"/>
        <v/>
      </c>
      <c r="O54" s="17" t="str">
        <f t="shared" si="11"/>
        <v/>
      </c>
      <c r="P54" s="17" t="str">
        <f t="shared" si="12"/>
        <v/>
      </c>
      <c r="Q54" s="17" t="str">
        <f t="shared" si="13"/>
        <v/>
      </c>
      <c r="R54" s="17" t="str">
        <f t="shared" si="14"/>
        <v/>
      </c>
      <c r="S54" s="17" t="str">
        <f t="shared" si="15"/>
        <v/>
      </c>
      <c r="T54" s="17" t="str">
        <f t="shared" si="16"/>
        <v/>
      </c>
      <c r="U54" s="17" t="str">
        <f t="shared" si="17"/>
        <v/>
      </c>
    </row>
    <row r="55" spans="1:21" x14ac:dyDescent="0.25">
      <c r="A55" s="7"/>
      <c r="B55" s="12"/>
      <c r="C55" s="12"/>
      <c r="D55" s="12"/>
      <c r="E55" s="23"/>
      <c r="F55" s="12"/>
      <c r="G55" s="12"/>
      <c r="H55" s="12"/>
      <c r="I55" s="12"/>
      <c r="J55" s="12"/>
      <c r="K55" s="12"/>
      <c r="L55" s="12"/>
      <c r="M55" s="17" t="str">
        <f t="shared" si="9"/>
        <v/>
      </c>
      <c r="N55" s="17" t="str">
        <f t="shared" si="10"/>
        <v/>
      </c>
      <c r="O55" s="17" t="str">
        <f t="shared" si="11"/>
        <v/>
      </c>
      <c r="P55" s="17" t="str">
        <f t="shared" si="12"/>
        <v/>
      </c>
      <c r="Q55" s="17" t="str">
        <f t="shared" si="13"/>
        <v/>
      </c>
      <c r="R55" s="17" t="str">
        <f t="shared" si="14"/>
        <v/>
      </c>
      <c r="S55" s="17" t="str">
        <f t="shared" si="15"/>
        <v/>
      </c>
      <c r="T55" s="17" t="str">
        <f t="shared" si="16"/>
        <v/>
      </c>
      <c r="U55" s="17" t="str">
        <f t="shared" si="17"/>
        <v/>
      </c>
    </row>
    <row r="56" spans="1:21" x14ac:dyDescent="0.25">
      <c r="A56" s="7"/>
      <c r="B56" s="12"/>
      <c r="C56" s="12"/>
      <c r="D56" s="12"/>
      <c r="E56" s="23"/>
      <c r="F56" s="12"/>
      <c r="G56" s="12"/>
      <c r="H56" s="12"/>
      <c r="I56" s="12"/>
      <c r="J56" s="12"/>
      <c r="K56" s="12"/>
      <c r="L56" s="12"/>
      <c r="M56" s="17" t="str">
        <f t="shared" si="9"/>
        <v/>
      </c>
      <c r="N56" s="17" t="str">
        <f t="shared" si="10"/>
        <v/>
      </c>
      <c r="O56" s="17" t="str">
        <f t="shared" si="11"/>
        <v/>
      </c>
      <c r="P56" s="17" t="str">
        <f t="shared" si="12"/>
        <v/>
      </c>
      <c r="Q56" s="17" t="str">
        <f t="shared" si="13"/>
        <v/>
      </c>
      <c r="R56" s="17" t="str">
        <f t="shared" si="14"/>
        <v/>
      </c>
      <c r="S56" s="17" t="str">
        <f t="shared" si="15"/>
        <v/>
      </c>
      <c r="T56" s="17" t="str">
        <f t="shared" si="16"/>
        <v/>
      </c>
      <c r="U56" s="17" t="str">
        <f t="shared" si="17"/>
        <v/>
      </c>
    </row>
    <row r="57" spans="1:21" x14ac:dyDescent="0.25">
      <c r="A57" s="7"/>
      <c r="B57" s="12"/>
      <c r="C57" s="12"/>
      <c r="D57" s="12"/>
      <c r="E57" s="23"/>
      <c r="F57" s="12"/>
      <c r="G57" s="12"/>
      <c r="H57" s="12"/>
      <c r="I57" s="12"/>
      <c r="J57" s="12"/>
      <c r="K57" s="12"/>
      <c r="L57" s="12"/>
      <c r="M57" s="17" t="str">
        <f t="shared" si="9"/>
        <v/>
      </c>
      <c r="N57" s="17" t="str">
        <f t="shared" si="10"/>
        <v/>
      </c>
      <c r="O57" s="17" t="str">
        <f t="shared" si="11"/>
        <v/>
      </c>
      <c r="P57" s="17" t="str">
        <f t="shared" si="12"/>
        <v/>
      </c>
      <c r="Q57" s="17" t="str">
        <f t="shared" si="13"/>
        <v/>
      </c>
      <c r="R57" s="17" t="str">
        <f t="shared" si="14"/>
        <v/>
      </c>
      <c r="S57" s="17" t="str">
        <f t="shared" si="15"/>
        <v/>
      </c>
      <c r="T57" s="17" t="str">
        <f t="shared" si="16"/>
        <v/>
      </c>
      <c r="U57" s="17" t="str">
        <f t="shared" si="17"/>
        <v/>
      </c>
    </row>
    <row r="58" spans="1:21" x14ac:dyDescent="0.25">
      <c r="A58" s="7"/>
      <c r="B58" s="12"/>
      <c r="C58" s="12"/>
      <c r="D58" s="12"/>
      <c r="E58" s="23"/>
      <c r="F58" s="12"/>
      <c r="G58" s="12"/>
      <c r="H58" s="12"/>
      <c r="I58" s="12"/>
      <c r="J58" s="12"/>
      <c r="K58" s="12"/>
      <c r="L58" s="12"/>
      <c r="M58" s="17" t="str">
        <f t="shared" si="9"/>
        <v/>
      </c>
      <c r="N58" s="17" t="str">
        <f t="shared" si="10"/>
        <v/>
      </c>
      <c r="O58" s="17" t="str">
        <f t="shared" si="11"/>
        <v/>
      </c>
      <c r="P58" s="17" t="str">
        <f t="shared" si="12"/>
        <v/>
      </c>
      <c r="Q58" s="17" t="str">
        <f t="shared" si="13"/>
        <v/>
      </c>
      <c r="R58" s="17" t="str">
        <f t="shared" si="14"/>
        <v/>
      </c>
      <c r="S58" s="17" t="str">
        <f t="shared" si="15"/>
        <v/>
      </c>
      <c r="T58" s="17" t="str">
        <f t="shared" si="16"/>
        <v/>
      </c>
      <c r="U58" s="17" t="str">
        <f t="shared" si="17"/>
        <v/>
      </c>
    </row>
    <row r="59" spans="1:21" x14ac:dyDescent="0.25">
      <c r="A59" s="7"/>
      <c r="B59" s="12"/>
      <c r="C59" s="12"/>
      <c r="D59" s="12"/>
      <c r="E59" s="23"/>
      <c r="F59" s="12"/>
      <c r="G59" s="12"/>
      <c r="H59" s="12"/>
      <c r="I59" s="12"/>
      <c r="J59" s="12"/>
      <c r="K59" s="12"/>
      <c r="L59" s="12"/>
      <c r="M59" s="17" t="str">
        <f t="shared" si="9"/>
        <v/>
      </c>
      <c r="N59" s="17" t="str">
        <f t="shared" si="10"/>
        <v/>
      </c>
      <c r="O59" s="17" t="str">
        <f t="shared" si="11"/>
        <v/>
      </c>
      <c r="P59" s="17" t="str">
        <f t="shared" si="12"/>
        <v/>
      </c>
      <c r="Q59" s="17" t="str">
        <f t="shared" si="13"/>
        <v/>
      </c>
      <c r="R59" s="17" t="str">
        <f t="shared" si="14"/>
        <v/>
      </c>
      <c r="S59" s="17" t="str">
        <f t="shared" si="15"/>
        <v/>
      </c>
      <c r="T59" s="17" t="str">
        <f t="shared" si="16"/>
        <v/>
      </c>
      <c r="U59" s="17" t="str">
        <f t="shared" si="17"/>
        <v/>
      </c>
    </row>
    <row r="60" spans="1:21" x14ac:dyDescent="0.25">
      <c r="A60" s="7"/>
      <c r="B60" s="12"/>
      <c r="C60" s="12"/>
      <c r="D60" s="12"/>
      <c r="E60" s="23"/>
      <c r="F60" s="12"/>
      <c r="G60" s="12"/>
      <c r="H60" s="12"/>
      <c r="I60" s="12"/>
      <c r="J60" s="12"/>
      <c r="K60" s="12"/>
      <c r="L60" s="12"/>
      <c r="M60" s="17" t="str">
        <f t="shared" si="9"/>
        <v/>
      </c>
      <c r="N60" s="17" t="str">
        <f t="shared" si="10"/>
        <v/>
      </c>
      <c r="O60" s="17" t="str">
        <f t="shared" si="11"/>
        <v/>
      </c>
      <c r="P60" s="17" t="str">
        <f t="shared" si="12"/>
        <v/>
      </c>
      <c r="Q60" s="17" t="str">
        <f t="shared" si="13"/>
        <v/>
      </c>
      <c r="R60" s="17" t="str">
        <f t="shared" si="14"/>
        <v/>
      </c>
      <c r="S60" s="17" t="str">
        <f t="shared" si="15"/>
        <v/>
      </c>
      <c r="T60" s="17" t="str">
        <f t="shared" si="16"/>
        <v/>
      </c>
      <c r="U60" s="17" t="str">
        <f t="shared" si="17"/>
        <v/>
      </c>
    </row>
    <row r="61" spans="1:21" x14ac:dyDescent="0.25">
      <c r="A61" s="7"/>
      <c r="B61" s="12"/>
      <c r="C61" s="12"/>
      <c r="D61" s="12"/>
      <c r="E61" s="23"/>
      <c r="F61" s="12"/>
      <c r="G61" s="12"/>
      <c r="H61" s="12"/>
      <c r="I61" s="12"/>
      <c r="J61" s="12"/>
      <c r="K61" s="12"/>
      <c r="L61" s="12"/>
      <c r="M61" s="17" t="str">
        <f t="shared" si="9"/>
        <v/>
      </c>
      <c r="N61" s="17" t="str">
        <f t="shared" si="10"/>
        <v/>
      </c>
      <c r="O61" s="17" t="str">
        <f t="shared" si="11"/>
        <v/>
      </c>
      <c r="P61" s="17" t="str">
        <f t="shared" si="12"/>
        <v/>
      </c>
      <c r="Q61" s="17" t="str">
        <f t="shared" si="13"/>
        <v/>
      </c>
      <c r="R61" s="17" t="str">
        <f t="shared" si="14"/>
        <v/>
      </c>
      <c r="S61" s="17" t="str">
        <f t="shared" si="15"/>
        <v/>
      </c>
      <c r="T61" s="17" t="str">
        <f t="shared" si="16"/>
        <v/>
      </c>
      <c r="U61" s="17" t="str">
        <f t="shared" si="17"/>
        <v/>
      </c>
    </row>
    <row r="62" spans="1:21" x14ac:dyDescent="0.25">
      <c r="A62" s="7"/>
      <c r="B62" s="12"/>
      <c r="C62" s="12"/>
      <c r="D62" s="12"/>
      <c r="E62" s="23"/>
      <c r="F62" s="12"/>
      <c r="G62" s="12"/>
      <c r="H62" s="12"/>
      <c r="I62" s="12"/>
      <c r="J62" s="12"/>
      <c r="K62" s="12"/>
      <c r="L62" s="12"/>
      <c r="M62" s="17" t="str">
        <f t="shared" si="9"/>
        <v/>
      </c>
      <c r="N62" s="17" t="str">
        <f t="shared" si="10"/>
        <v/>
      </c>
      <c r="O62" s="17" t="str">
        <f t="shared" si="11"/>
        <v/>
      </c>
      <c r="P62" s="17" t="str">
        <f t="shared" si="12"/>
        <v/>
      </c>
      <c r="Q62" s="17" t="str">
        <f t="shared" si="13"/>
        <v/>
      </c>
      <c r="R62" s="17" t="str">
        <f t="shared" si="14"/>
        <v/>
      </c>
      <c r="S62" s="17" t="str">
        <f t="shared" si="15"/>
        <v/>
      </c>
      <c r="T62" s="17" t="str">
        <f t="shared" si="16"/>
        <v/>
      </c>
      <c r="U62" s="17" t="str">
        <f t="shared" si="17"/>
        <v/>
      </c>
    </row>
    <row r="63" spans="1:21" x14ac:dyDescent="0.25">
      <c r="A63" s="7"/>
      <c r="B63" s="12"/>
      <c r="C63" s="12"/>
      <c r="D63" s="12"/>
      <c r="E63" s="23"/>
      <c r="F63" s="12"/>
      <c r="G63" s="12"/>
      <c r="H63" s="12"/>
      <c r="I63" s="12"/>
      <c r="J63" s="12"/>
      <c r="K63" s="12"/>
      <c r="L63" s="12"/>
      <c r="M63" s="17" t="str">
        <f t="shared" si="9"/>
        <v/>
      </c>
      <c r="N63" s="17" t="str">
        <f t="shared" si="10"/>
        <v/>
      </c>
      <c r="O63" s="17" t="str">
        <f t="shared" si="11"/>
        <v/>
      </c>
      <c r="P63" s="17" t="str">
        <f t="shared" si="12"/>
        <v/>
      </c>
      <c r="Q63" s="17" t="str">
        <f t="shared" si="13"/>
        <v/>
      </c>
      <c r="R63" s="17" t="str">
        <f t="shared" si="14"/>
        <v/>
      </c>
      <c r="S63" s="17" t="str">
        <f t="shared" si="15"/>
        <v/>
      </c>
      <c r="T63" s="17" t="str">
        <f t="shared" si="16"/>
        <v/>
      </c>
      <c r="U63" s="17" t="str">
        <f t="shared" si="17"/>
        <v/>
      </c>
    </row>
    <row r="64" spans="1:21" x14ac:dyDescent="0.25">
      <c r="A64" s="7"/>
      <c r="B64" s="12"/>
      <c r="C64" s="12"/>
      <c r="D64" s="12"/>
      <c r="E64" s="23"/>
      <c r="F64" s="12"/>
      <c r="G64" s="12"/>
      <c r="H64" s="12"/>
      <c r="I64" s="12"/>
      <c r="J64" s="12"/>
      <c r="K64" s="12"/>
      <c r="L64" s="12"/>
      <c r="M64" s="17" t="str">
        <f t="shared" si="9"/>
        <v/>
      </c>
      <c r="N64" s="17" t="str">
        <f t="shared" si="10"/>
        <v/>
      </c>
      <c r="O64" s="17" t="str">
        <f t="shared" si="11"/>
        <v/>
      </c>
      <c r="P64" s="17" t="str">
        <f t="shared" si="12"/>
        <v/>
      </c>
      <c r="Q64" s="17" t="str">
        <f t="shared" si="13"/>
        <v/>
      </c>
      <c r="R64" s="17" t="str">
        <f t="shared" si="14"/>
        <v/>
      </c>
      <c r="S64" s="17" t="str">
        <f t="shared" si="15"/>
        <v/>
      </c>
      <c r="T64" s="17" t="str">
        <f t="shared" si="16"/>
        <v/>
      </c>
      <c r="U64" s="17" t="str">
        <f t="shared" si="17"/>
        <v/>
      </c>
    </row>
    <row r="65" spans="1:21" x14ac:dyDescent="0.25">
      <c r="A65" s="7"/>
      <c r="B65" s="12"/>
      <c r="C65" s="12"/>
      <c r="D65" s="12"/>
      <c r="E65" s="23"/>
      <c r="F65" s="12"/>
      <c r="G65" s="12"/>
      <c r="H65" s="12"/>
      <c r="I65" s="12"/>
      <c r="J65" s="12"/>
      <c r="K65" s="12"/>
      <c r="L65" s="12"/>
      <c r="M65" s="17" t="str">
        <f t="shared" si="9"/>
        <v/>
      </c>
      <c r="N65" s="17" t="str">
        <f t="shared" si="10"/>
        <v/>
      </c>
      <c r="O65" s="17" t="str">
        <f t="shared" si="11"/>
        <v/>
      </c>
      <c r="P65" s="17" t="str">
        <f t="shared" si="12"/>
        <v/>
      </c>
      <c r="Q65" s="17" t="str">
        <f t="shared" si="13"/>
        <v/>
      </c>
      <c r="R65" s="17" t="str">
        <f t="shared" si="14"/>
        <v/>
      </c>
      <c r="S65" s="17" t="str">
        <f t="shared" si="15"/>
        <v/>
      </c>
      <c r="T65" s="17" t="str">
        <f t="shared" si="16"/>
        <v/>
      </c>
      <c r="U65" s="17" t="str">
        <f t="shared" si="17"/>
        <v/>
      </c>
    </row>
    <row r="66" spans="1:21" x14ac:dyDescent="0.25">
      <c r="A66" s="7"/>
      <c r="B66" s="12"/>
      <c r="C66" s="12"/>
      <c r="D66" s="12"/>
      <c r="E66" s="23"/>
      <c r="F66" s="12"/>
      <c r="G66" s="12"/>
      <c r="H66" s="12"/>
      <c r="I66" s="12"/>
      <c r="J66" s="12"/>
      <c r="K66" s="12"/>
      <c r="L66" s="12"/>
      <c r="M66" s="17" t="str">
        <f t="shared" ref="M66:M97" si="18">IF($C66="","",(IF($C66&lt;35,"Excluded", "Included")))</f>
        <v/>
      </c>
      <c r="N66" s="17" t="str">
        <f t="shared" ref="N66:N97" si="19">IF($C66="","",(IF((OR($C66&lt;35,$C66&gt;85)),"Excluded", "Included")))</f>
        <v/>
      </c>
      <c r="O66" s="17" t="str">
        <f t="shared" ref="O66:O97" si="20">IF(D66="","",(IF(D66="No","Excluded", "Included")))</f>
        <v/>
      </c>
      <c r="P66" s="17" t="str">
        <f t="shared" ref="P66:P97" si="21">IF(F66="","",(IF(F66="Yes","Excluded", "Included")))</f>
        <v/>
      </c>
      <c r="Q66" s="17" t="str">
        <f t="shared" ref="Q66:Q97" si="22">IF(G66="","",(IF(G66="Yes","Excluded", "Included")))</f>
        <v/>
      </c>
      <c r="R66" s="17" t="str">
        <f t="shared" ref="R66:R97" si="23">IF(I66="","",(IF(AND(N66="Included",O66="Included",I66="Yes",J66="No"),"Yes","No")))</f>
        <v/>
      </c>
      <c r="S66" s="17" t="str">
        <f t="shared" ref="S66:S97" si="24">IF(I66="","",(IF(I66="No","Excluded", "Included")))</f>
        <v/>
      </c>
      <c r="T66" s="17" t="str">
        <f t="shared" ref="T66:T97" si="25">IF(J66="","",(IF(J66="Yes","Excluded", "Included")))</f>
        <v/>
      </c>
      <c r="U66" s="17" t="str">
        <f t="shared" ref="U66:U97" si="26">IF(A66&gt;0,(ROUNDUP(MONTH(A66)/3,0)),"")</f>
        <v/>
      </c>
    </row>
    <row r="67" spans="1:21" x14ac:dyDescent="0.25">
      <c r="A67" s="7"/>
      <c r="B67" s="12"/>
      <c r="C67" s="12"/>
      <c r="D67" s="12"/>
      <c r="E67" s="23"/>
      <c r="F67" s="12"/>
      <c r="G67" s="12"/>
      <c r="H67" s="12"/>
      <c r="I67" s="12"/>
      <c r="J67" s="12"/>
      <c r="K67" s="12"/>
      <c r="L67" s="12"/>
      <c r="M67" s="17" t="str">
        <f t="shared" si="18"/>
        <v/>
      </c>
      <c r="N67" s="17" t="str">
        <f t="shared" si="19"/>
        <v/>
      </c>
      <c r="O67" s="17" t="str">
        <f t="shared" si="20"/>
        <v/>
      </c>
      <c r="P67" s="17" t="str">
        <f t="shared" si="21"/>
        <v/>
      </c>
      <c r="Q67" s="17" t="str">
        <f t="shared" si="22"/>
        <v/>
      </c>
      <c r="R67" s="17" t="str">
        <f t="shared" si="23"/>
        <v/>
      </c>
      <c r="S67" s="17" t="str">
        <f t="shared" si="24"/>
        <v/>
      </c>
      <c r="T67" s="17" t="str">
        <f t="shared" si="25"/>
        <v/>
      </c>
      <c r="U67" s="17" t="str">
        <f t="shared" si="26"/>
        <v/>
      </c>
    </row>
    <row r="68" spans="1:21" x14ac:dyDescent="0.25">
      <c r="A68" s="7"/>
      <c r="B68" s="12"/>
      <c r="C68" s="12"/>
      <c r="D68" s="12"/>
      <c r="E68" s="23"/>
      <c r="F68" s="12"/>
      <c r="G68" s="12"/>
      <c r="H68" s="12"/>
      <c r="I68" s="12"/>
      <c r="J68" s="12"/>
      <c r="K68" s="12"/>
      <c r="L68" s="12"/>
      <c r="M68" s="17" t="str">
        <f t="shared" si="18"/>
        <v/>
      </c>
      <c r="N68" s="17" t="str">
        <f t="shared" si="19"/>
        <v/>
      </c>
      <c r="O68" s="17" t="str">
        <f t="shared" si="20"/>
        <v/>
      </c>
      <c r="P68" s="17" t="str">
        <f t="shared" si="21"/>
        <v/>
      </c>
      <c r="Q68" s="17" t="str">
        <f t="shared" si="22"/>
        <v/>
      </c>
      <c r="R68" s="17" t="str">
        <f t="shared" si="23"/>
        <v/>
      </c>
      <c r="S68" s="17" t="str">
        <f t="shared" si="24"/>
        <v/>
      </c>
      <c r="T68" s="17" t="str">
        <f t="shared" si="25"/>
        <v/>
      </c>
      <c r="U68" s="17" t="str">
        <f t="shared" si="26"/>
        <v/>
      </c>
    </row>
    <row r="69" spans="1:21" x14ac:dyDescent="0.25">
      <c r="A69" s="7"/>
      <c r="B69" s="12"/>
      <c r="C69" s="12"/>
      <c r="D69" s="12"/>
      <c r="E69" s="23"/>
      <c r="F69" s="12"/>
      <c r="G69" s="12"/>
      <c r="H69" s="12"/>
      <c r="I69" s="12"/>
      <c r="J69" s="12"/>
      <c r="K69" s="12"/>
      <c r="L69" s="12"/>
      <c r="M69" s="17" t="str">
        <f t="shared" si="18"/>
        <v/>
      </c>
      <c r="N69" s="17" t="str">
        <f t="shared" si="19"/>
        <v/>
      </c>
      <c r="O69" s="17" t="str">
        <f t="shared" si="20"/>
        <v/>
      </c>
      <c r="P69" s="17" t="str">
        <f t="shared" si="21"/>
        <v/>
      </c>
      <c r="Q69" s="17" t="str">
        <f t="shared" si="22"/>
        <v/>
      </c>
      <c r="R69" s="17" t="str">
        <f t="shared" si="23"/>
        <v/>
      </c>
      <c r="S69" s="17" t="str">
        <f t="shared" si="24"/>
        <v/>
      </c>
      <c r="T69" s="17" t="str">
        <f t="shared" si="25"/>
        <v/>
      </c>
      <c r="U69" s="17" t="str">
        <f t="shared" si="26"/>
        <v/>
      </c>
    </row>
    <row r="70" spans="1:21" x14ac:dyDescent="0.25">
      <c r="A70" s="7"/>
      <c r="B70" s="12"/>
      <c r="C70" s="12"/>
      <c r="D70" s="12"/>
      <c r="E70" s="23"/>
      <c r="F70" s="12"/>
      <c r="G70" s="12"/>
      <c r="H70" s="12"/>
      <c r="I70" s="12"/>
      <c r="J70" s="12"/>
      <c r="K70" s="12"/>
      <c r="L70" s="12"/>
      <c r="M70" s="17" t="str">
        <f t="shared" si="18"/>
        <v/>
      </c>
      <c r="N70" s="17" t="str">
        <f t="shared" si="19"/>
        <v/>
      </c>
      <c r="O70" s="17" t="str">
        <f t="shared" si="20"/>
        <v/>
      </c>
      <c r="P70" s="17" t="str">
        <f t="shared" si="21"/>
        <v/>
      </c>
      <c r="Q70" s="17" t="str">
        <f t="shared" si="22"/>
        <v/>
      </c>
      <c r="R70" s="17" t="str">
        <f t="shared" si="23"/>
        <v/>
      </c>
      <c r="S70" s="17" t="str">
        <f t="shared" si="24"/>
        <v/>
      </c>
      <c r="T70" s="17" t="str">
        <f t="shared" si="25"/>
        <v/>
      </c>
      <c r="U70" s="17" t="str">
        <f t="shared" si="26"/>
        <v/>
      </c>
    </row>
    <row r="71" spans="1:21" x14ac:dyDescent="0.25">
      <c r="A71" s="7"/>
      <c r="B71" s="12"/>
      <c r="C71" s="12"/>
      <c r="D71" s="12"/>
      <c r="E71" s="23"/>
      <c r="F71" s="12"/>
      <c r="G71" s="12"/>
      <c r="H71" s="12"/>
      <c r="I71" s="12"/>
      <c r="J71" s="12"/>
      <c r="K71" s="12"/>
      <c r="L71" s="12"/>
      <c r="M71" s="17" t="str">
        <f t="shared" si="18"/>
        <v/>
      </c>
      <c r="N71" s="17" t="str">
        <f t="shared" si="19"/>
        <v/>
      </c>
      <c r="O71" s="17" t="str">
        <f t="shared" si="20"/>
        <v/>
      </c>
      <c r="P71" s="17" t="str">
        <f t="shared" si="21"/>
        <v/>
      </c>
      <c r="Q71" s="17" t="str">
        <f t="shared" si="22"/>
        <v/>
      </c>
      <c r="R71" s="17" t="str">
        <f t="shared" si="23"/>
        <v/>
      </c>
      <c r="S71" s="17" t="str">
        <f t="shared" si="24"/>
        <v/>
      </c>
      <c r="T71" s="17" t="str">
        <f t="shared" si="25"/>
        <v/>
      </c>
      <c r="U71" s="17" t="str">
        <f t="shared" si="26"/>
        <v/>
      </c>
    </row>
    <row r="72" spans="1:21" x14ac:dyDescent="0.25">
      <c r="A72" s="7"/>
      <c r="B72" s="12"/>
      <c r="C72" s="12"/>
      <c r="D72" s="12"/>
      <c r="E72" s="23"/>
      <c r="F72" s="12"/>
      <c r="G72" s="12"/>
      <c r="H72" s="12"/>
      <c r="I72" s="12"/>
      <c r="J72" s="12"/>
      <c r="K72" s="12"/>
      <c r="L72" s="12"/>
      <c r="M72" s="17" t="str">
        <f t="shared" si="18"/>
        <v/>
      </c>
      <c r="N72" s="17" t="str">
        <f t="shared" si="19"/>
        <v/>
      </c>
      <c r="O72" s="17" t="str">
        <f t="shared" si="20"/>
        <v/>
      </c>
      <c r="P72" s="17" t="str">
        <f t="shared" si="21"/>
        <v/>
      </c>
      <c r="Q72" s="17" t="str">
        <f t="shared" si="22"/>
        <v/>
      </c>
      <c r="R72" s="17" t="str">
        <f t="shared" si="23"/>
        <v/>
      </c>
      <c r="S72" s="17" t="str">
        <f t="shared" si="24"/>
        <v/>
      </c>
      <c r="T72" s="17" t="str">
        <f t="shared" si="25"/>
        <v/>
      </c>
      <c r="U72" s="17" t="str">
        <f t="shared" si="26"/>
        <v/>
      </c>
    </row>
    <row r="73" spans="1:21" x14ac:dyDescent="0.25">
      <c r="A73" s="7"/>
      <c r="B73" s="12"/>
      <c r="C73" s="12"/>
      <c r="D73" s="12"/>
      <c r="E73" s="23"/>
      <c r="F73" s="12"/>
      <c r="G73" s="12"/>
      <c r="H73" s="12"/>
      <c r="I73" s="12"/>
      <c r="J73" s="12"/>
      <c r="K73" s="12"/>
      <c r="L73" s="12"/>
      <c r="M73" s="17" t="str">
        <f t="shared" si="18"/>
        <v/>
      </c>
      <c r="N73" s="17" t="str">
        <f t="shared" si="19"/>
        <v/>
      </c>
      <c r="O73" s="17" t="str">
        <f t="shared" si="20"/>
        <v/>
      </c>
      <c r="P73" s="17" t="str">
        <f t="shared" si="21"/>
        <v/>
      </c>
      <c r="Q73" s="17" t="str">
        <f t="shared" si="22"/>
        <v/>
      </c>
      <c r="R73" s="17" t="str">
        <f t="shared" si="23"/>
        <v/>
      </c>
      <c r="S73" s="17" t="str">
        <f t="shared" si="24"/>
        <v/>
      </c>
      <c r="T73" s="17" t="str">
        <f t="shared" si="25"/>
        <v/>
      </c>
      <c r="U73" s="17" t="str">
        <f t="shared" si="26"/>
        <v/>
      </c>
    </row>
    <row r="74" spans="1:21" x14ac:dyDescent="0.25">
      <c r="A74" s="7"/>
      <c r="B74" s="12"/>
      <c r="C74" s="12"/>
      <c r="D74" s="12"/>
      <c r="E74" s="23"/>
      <c r="F74" s="12"/>
      <c r="G74" s="12"/>
      <c r="H74" s="12"/>
      <c r="I74" s="12"/>
      <c r="J74" s="12"/>
      <c r="K74" s="12"/>
      <c r="L74" s="12"/>
      <c r="M74" s="17" t="str">
        <f t="shared" si="18"/>
        <v/>
      </c>
      <c r="N74" s="17" t="str">
        <f t="shared" si="19"/>
        <v/>
      </c>
      <c r="O74" s="17" t="str">
        <f t="shared" si="20"/>
        <v/>
      </c>
      <c r="P74" s="17" t="str">
        <f t="shared" si="21"/>
        <v/>
      </c>
      <c r="Q74" s="17" t="str">
        <f t="shared" si="22"/>
        <v/>
      </c>
      <c r="R74" s="17" t="str">
        <f t="shared" si="23"/>
        <v/>
      </c>
      <c r="S74" s="17" t="str">
        <f t="shared" si="24"/>
        <v/>
      </c>
      <c r="T74" s="17" t="str">
        <f t="shared" si="25"/>
        <v/>
      </c>
      <c r="U74" s="17" t="str">
        <f t="shared" si="26"/>
        <v/>
      </c>
    </row>
    <row r="75" spans="1:21" x14ac:dyDescent="0.25">
      <c r="A75" s="7"/>
      <c r="B75" s="12"/>
      <c r="C75" s="12"/>
      <c r="D75" s="12"/>
      <c r="E75" s="23"/>
      <c r="F75" s="12"/>
      <c r="G75" s="12"/>
      <c r="H75" s="12"/>
      <c r="I75" s="12"/>
      <c r="J75" s="12"/>
      <c r="K75" s="12"/>
      <c r="L75" s="12"/>
      <c r="M75" s="17" t="str">
        <f t="shared" si="18"/>
        <v/>
      </c>
      <c r="N75" s="17" t="str">
        <f t="shared" si="19"/>
        <v/>
      </c>
      <c r="O75" s="17" t="str">
        <f t="shared" si="20"/>
        <v/>
      </c>
      <c r="P75" s="17" t="str">
        <f t="shared" si="21"/>
        <v/>
      </c>
      <c r="Q75" s="17" t="str">
        <f t="shared" si="22"/>
        <v/>
      </c>
      <c r="R75" s="17" t="str">
        <f t="shared" si="23"/>
        <v/>
      </c>
      <c r="S75" s="17" t="str">
        <f t="shared" si="24"/>
        <v/>
      </c>
      <c r="T75" s="17" t="str">
        <f t="shared" si="25"/>
        <v/>
      </c>
      <c r="U75" s="17" t="str">
        <f t="shared" si="26"/>
        <v/>
      </c>
    </row>
    <row r="76" spans="1:21" x14ac:dyDescent="0.25">
      <c r="A76" s="7"/>
      <c r="B76" s="12"/>
      <c r="C76" s="12"/>
      <c r="D76" s="12"/>
      <c r="E76" s="23"/>
      <c r="F76" s="12"/>
      <c r="G76" s="12"/>
      <c r="H76" s="12"/>
      <c r="I76" s="12"/>
      <c r="J76" s="12"/>
      <c r="K76" s="12"/>
      <c r="L76" s="12"/>
      <c r="M76" s="17" t="str">
        <f t="shared" si="18"/>
        <v/>
      </c>
      <c r="N76" s="17" t="str">
        <f t="shared" si="19"/>
        <v/>
      </c>
      <c r="O76" s="17" t="str">
        <f t="shared" si="20"/>
        <v/>
      </c>
      <c r="P76" s="17" t="str">
        <f t="shared" si="21"/>
        <v/>
      </c>
      <c r="Q76" s="17" t="str">
        <f t="shared" si="22"/>
        <v/>
      </c>
      <c r="R76" s="17" t="str">
        <f t="shared" si="23"/>
        <v/>
      </c>
      <c r="S76" s="17" t="str">
        <f t="shared" si="24"/>
        <v/>
      </c>
      <c r="T76" s="17" t="str">
        <f t="shared" si="25"/>
        <v/>
      </c>
      <c r="U76" s="17" t="str">
        <f t="shared" si="26"/>
        <v/>
      </c>
    </row>
    <row r="77" spans="1:21" x14ac:dyDescent="0.25">
      <c r="A77" s="7"/>
      <c r="B77" s="12"/>
      <c r="C77" s="12"/>
      <c r="D77" s="12"/>
      <c r="E77" s="23"/>
      <c r="F77" s="12"/>
      <c r="G77" s="12"/>
      <c r="H77" s="12"/>
      <c r="I77" s="12"/>
      <c r="J77" s="12"/>
      <c r="K77" s="12"/>
      <c r="L77" s="12"/>
      <c r="M77" s="17" t="str">
        <f t="shared" si="18"/>
        <v/>
      </c>
      <c r="N77" s="17" t="str">
        <f t="shared" si="19"/>
        <v/>
      </c>
      <c r="O77" s="17" t="str">
        <f t="shared" si="20"/>
        <v/>
      </c>
      <c r="P77" s="17" t="str">
        <f t="shared" si="21"/>
        <v/>
      </c>
      <c r="Q77" s="17" t="str">
        <f t="shared" si="22"/>
        <v/>
      </c>
      <c r="R77" s="17" t="str">
        <f t="shared" si="23"/>
        <v/>
      </c>
      <c r="S77" s="17" t="str">
        <f t="shared" si="24"/>
        <v/>
      </c>
      <c r="T77" s="17" t="str">
        <f t="shared" si="25"/>
        <v/>
      </c>
      <c r="U77" s="17" t="str">
        <f t="shared" si="26"/>
        <v/>
      </c>
    </row>
    <row r="78" spans="1:21" x14ac:dyDescent="0.25">
      <c r="A78" s="7"/>
      <c r="B78" s="12"/>
      <c r="C78" s="12"/>
      <c r="D78" s="12"/>
      <c r="E78" s="23"/>
      <c r="F78" s="12"/>
      <c r="G78" s="12"/>
      <c r="H78" s="12"/>
      <c r="I78" s="12"/>
      <c r="J78" s="12"/>
      <c r="K78" s="12"/>
      <c r="L78" s="12"/>
      <c r="M78" s="17" t="str">
        <f t="shared" si="18"/>
        <v/>
      </c>
      <c r="N78" s="17" t="str">
        <f t="shared" si="19"/>
        <v/>
      </c>
      <c r="O78" s="17" t="str">
        <f t="shared" si="20"/>
        <v/>
      </c>
      <c r="P78" s="17" t="str">
        <f t="shared" si="21"/>
        <v/>
      </c>
      <c r="Q78" s="17" t="str">
        <f t="shared" si="22"/>
        <v/>
      </c>
      <c r="R78" s="17" t="str">
        <f t="shared" si="23"/>
        <v/>
      </c>
      <c r="S78" s="17" t="str">
        <f t="shared" si="24"/>
        <v/>
      </c>
      <c r="T78" s="17" t="str">
        <f t="shared" si="25"/>
        <v/>
      </c>
      <c r="U78" s="17" t="str">
        <f t="shared" si="26"/>
        <v/>
      </c>
    </row>
    <row r="79" spans="1:21" x14ac:dyDescent="0.25">
      <c r="A79" s="7"/>
      <c r="B79" s="12"/>
      <c r="C79" s="12"/>
      <c r="D79" s="12"/>
      <c r="E79" s="23"/>
      <c r="F79" s="12"/>
      <c r="G79" s="12"/>
      <c r="H79" s="12"/>
      <c r="I79" s="12"/>
      <c r="J79" s="12"/>
      <c r="K79" s="12"/>
      <c r="L79" s="12"/>
      <c r="M79" s="17" t="str">
        <f t="shared" si="18"/>
        <v/>
      </c>
      <c r="N79" s="17" t="str">
        <f t="shared" si="19"/>
        <v/>
      </c>
      <c r="O79" s="17" t="str">
        <f t="shared" si="20"/>
        <v/>
      </c>
      <c r="P79" s="17" t="str">
        <f t="shared" si="21"/>
        <v/>
      </c>
      <c r="Q79" s="17" t="str">
        <f t="shared" si="22"/>
        <v/>
      </c>
      <c r="R79" s="17" t="str">
        <f t="shared" si="23"/>
        <v/>
      </c>
      <c r="S79" s="17" t="str">
        <f t="shared" si="24"/>
        <v/>
      </c>
      <c r="T79" s="17" t="str">
        <f t="shared" si="25"/>
        <v/>
      </c>
      <c r="U79" s="17" t="str">
        <f t="shared" si="26"/>
        <v/>
      </c>
    </row>
    <row r="80" spans="1:21" x14ac:dyDescent="0.25">
      <c r="A80" s="7"/>
      <c r="B80" s="12"/>
      <c r="C80" s="12"/>
      <c r="D80" s="12"/>
      <c r="E80" s="23"/>
      <c r="F80" s="12"/>
      <c r="G80" s="12"/>
      <c r="H80" s="12"/>
      <c r="I80" s="12"/>
      <c r="J80" s="12"/>
      <c r="K80" s="12"/>
      <c r="L80" s="12"/>
      <c r="M80" s="17" t="str">
        <f t="shared" si="18"/>
        <v/>
      </c>
      <c r="N80" s="17" t="str">
        <f t="shared" si="19"/>
        <v/>
      </c>
      <c r="O80" s="17" t="str">
        <f t="shared" si="20"/>
        <v/>
      </c>
      <c r="P80" s="17" t="str">
        <f t="shared" si="21"/>
        <v/>
      </c>
      <c r="Q80" s="17" t="str">
        <f t="shared" si="22"/>
        <v/>
      </c>
      <c r="R80" s="17" t="str">
        <f t="shared" si="23"/>
        <v/>
      </c>
      <c r="S80" s="17" t="str">
        <f t="shared" si="24"/>
        <v/>
      </c>
      <c r="T80" s="17" t="str">
        <f t="shared" si="25"/>
        <v/>
      </c>
      <c r="U80" s="17" t="str">
        <f t="shared" si="26"/>
        <v/>
      </c>
    </row>
    <row r="81" spans="1:21" x14ac:dyDescent="0.25">
      <c r="A81" s="7"/>
      <c r="B81" s="12"/>
      <c r="C81" s="12"/>
      <c r="D81" s="12"/>
      <c r="E81" s="23"/>
      <c r="F81" s="12"/>
      <c r="G81" s="12"/>
      <c r="H81" s="12"/>
      <c r="I81" s="12"/>
      <c r="J81" s="12"/>
      <c r="K81" s="12"/>
      <c r="L81" s="12"/>
      <c r="M81" s="17" t="str">
        <f t="shared" si="18"/>
        <v/>
      </c>
      <c r="N81" s="17" t="str">
        <f t="shared" si="19"/>
        <v/>
      </c>
      <c r="O81" s="17" t="str">
        <f t="shared" si="20"/>
        <v/>
      </c>
      <c r="P81" s="17" t="str">
        <f t="shared" si="21"/>
        <v/>
      </c>
      <c r="Q81" s="17" t="str">
        <f t="shared" si="22"/>
        <v/>
      </c>
      <c r="R81" s="17" t="str">
        <f t="shared" si="23"/>
        <v/>
      </c>
      <c r="S81" s="17" t="str">
        <f t="shared" si="24"/>
        <v/>
      </c>
      <c r="T81" s="17" t="str">
        <f t="shared" si="25"/>
        <v/>
      </c>
      <c r="U81" s="17" t="str">
        <f t="shared" si="26"/>
        <v/>
      </c>
    </row>
    <row r="82" spans="1:21" x14ac:dyDescent="0.25">
      <c r="A82" s="7"/>
      <c r="B82" s="12"/>
      <c r="C82" s="12"/>
      <c r="D82" s="12"/>
      <c r="E82" s="23"/>
      <c r="F82" s="12"/>
      <c r="G82" s="12"/>
      <c r="H82" s="12"/>
      <c r="I82" s="12"/>
      <c r="J82" s="12"/>
      <c r="K82" s="12"/>
      <c r="L82" s="12"/>
      <c r="M82" s="17" t="str">
        <f t="shared" si="18"/>
        <v/>
      </c>
      <c r="N82" s="17" t="str">
        <f t="shared" si="19"/>
        <v/>
      </c>
      <c r="O82" s="17" t="str">
        <f t="shared" si="20"/>
        <v/>
      </c>
      <c r="P82" s="17" t="str">
        <f t="shared" si="21"/>
        <v/>
      </c>
      <c r="Q82" s="17" t="str">
        <f t="shared" si="22"/>
        <v/>
      </c>
      <c r="R82" s="17" t="str">
        <f t="shared" si="23"/>
        <v/>
      </c>
      <c r="S82" s="17" t="str">
        <f t="shared" si="24"/>
        <v/>
      </c>
      <c r="T82" s="17" t="str">
        <f t="shared" si="25"/>
        <v/>
      </c>
      <c r="U82" s="17" t="str">
        <f t="shared" si="26"/>
        <v/>
      </c>
    </row>
    <row r="83" spans="1:21" x14ac:dyDescent="0.25">
      <c r="A83" s="7"/>
      <c r="B83" s="12"/>
      <c r="C83" s="12"/>
      <c r="D83" s="12"/>
      <c r="E83" s="23"/>
      <c r="F83" s="12"/>
      <c r="G83" s="12"/>
      <c r="H83" s="12"/>
      <c r="I83" s="12"/>
      <c r="J83" s="12"/>
      <c r="K83" s="12"/>
      <c r="L83" s="12"/>
      <c r="M83" s="17" t="str">
        <f t="shared" si="18"/>
        <v/>
      </c>
      <c r="N83" s="17" t="str">
        <f t="shared" si="19"/>
        <v/>
      </c>
      <c r="O83" s="17" t="str">
        <f t="shared" si="20"/>
        <v/>
      </c>
      <c r="P83" s="17" t="str">
        <f t="shared" si="21"/>
        <v/>
      </c>
      <c r="Q83" s="17" t="str">
        <f t="shared" si="22"/>
        <v/>
      </c>
      <c r="R83" s="17" t="str">
        <f t="shared" si="23"/>
        <v/>
      </c>
      <c r="S83" s="17" t="str">
        <f t="shared" si="24"/>
        <v/>
      </c>
      <c r="T83" s="17" t="str">
        <f t="shared" si="25"/>
        <v/>
      </c>
      <c r="U83" s="17" t="str">
        <f t="shared" si="26"/>
        <v/>
      </c>
    </row>
    <row r="84" spans="1:21" x14ac:dyDescent="0.25">
      <c r="A84" s="7"/>
      <c r="B84" s="12"/>
      <c r="C84" s="12"/>
      <c r="D84" s="12"/>
      <c r="E84" s="23"/>
      <c r="F84" s="12"/>
      <c r="G84" s="12"/>
      <c r="H84" s="12"/>
      <c r="I84" s="12"/>
      <c r="J84" s="12"/>
      <c r="K84" s="12"/>
      <c r="L84" s="12"/>
      <c r="M84" s="17" t="str">
        <f t="shared" si="18"/>
        <v/>
      </c>
      <c r="N84" s="17" t="str">
        <f t="shared" si="19"/>
        <v/>
      </c>
      <c r="O84" s="17" t="str">
        <f t="shared" si="20"/>
        <v/>
      </c>
      <c r="P84" s="17" t="str">
        <f t="shared" si="21"/>
        <v/>
      </c>
      <c r="Q84" s="17" t="str">
        <f t="shared" si="22"/>
        <v/>
      </c>
      <c r="R84" s="17" t="str">
        <f t="shared" si="23"/>
        <v/>
      </c>
      <c r="S84" s="17" t="str">
        <f t="shared" si="24"/>
        <v/>
      </c>
      <c r="T84" s="17" t="str">
        <f t="shared" si="25"/>
        <v/>
      </c>
      <c r="U84" s="17" t="str">
        <f t="shared" si="26"/>
        <v/>
      </c>
    </row>
    <row r="85" spans="1:21" x14ac:dyDescent="0.25">
      <c r="A85" s="7"/>
      <c r="B85" s="12"/>
      <c r="C85" s="12"/>
      <c r="D85" s="12"/>
      <c r="E85" s="23"/>
      <c r="F85" s="12"/>
      <c r="G85" s="12"/>
      <c r="H85" s="12"/>
      <c r="I85" s="12"/>
      <c r="J85" s="12"/>
      <c r="K85" s="12"/>
      <c r="L85" s="12"/>
      <c r="M85" s="17" t="str">
        <f t="shared" si="18"/>
        <v/>
      </c>
      <c r="N85" s="17" t="str">
        <f t="shared" si="19"/>
        <v/>
      </c>
      <c r="O85" s="17" t="str">
        <f t="shared" si="20"/>
        <v/>
      </c>
      <c r="P85" s="17" t="str">
        <f t="shared" si="21"/>
        <v/>
      </c>
      <c r="Q85" s="17" t="str">
        <f t="shared" si="22"/>
        <v/>
      </c>
      <c r="R85" s="17" t="str">
        <f t="shared" si="23"/>
        <v/>
      </c>
      <c r="S85" s="17" t="str">
        <f t="shared" si="24"/>
        <v/>
      </c>
      <c r="T85" s="17" t="str">
        <f t="shared" si="25"/>
        <v/>
      </c>
      <c r="U85" s="17" t="str">
        <f t="shared" si="26"/>
        <v/>
      </c>
    </row>
    <row r="86" spans="1:21" x14ac:dyDescent="0.25">
      <c r="A86" s="7"/>
      <c r="B86" s="12"/>
      <c r="C86" s="12"/>
      <c r="D86" s="12"/>
      <c r="E86" s="23"/>
      <c r="F86" s="12"/>
      <c r="G86" s="12"/>
      <c r="H86" s="12"/>
      <c r="I86" s="12"/>
      <c r="J86" s="12"/>
      <c r="K86" s="12"/>
      <c r="L86" s="12"/>
      <c r="M86" s="17" t="str">
        <f t="shared" si="18"/>
        <v/>
      </c>
      <c r="N86" s="17" t="str">
        <f t="shared" si="19"/>
        <v/>
      </c>
      <c r="O86" s="17" t="str">
        <f t="shared" si="20"/>
        <v/>
      </c>
      <c r="P86" s="17" t="str">
        <f t="shared" si="21"/>
        <v/>
      </c>
      <c r="Q86" s="17" t="str">
        <f t="shared" si="22"/>
        <v/>
      </c>
      <c r="R86" s="17" t="str">
        <f t="shared" si="23"/>
        <v/>
      </c>
      <c r="S86" s="17" t="str">
        <f t="shared" si="24"/>
        <v/>
      </c>
      <c r="T86" s="17" t="str">
        <f t="shared" si="25"/>
        <v/>
      </c>
      <c r="U86" s="17" t="str">
        <f t="shared" si="26"/>
        <v/>
      </c>
    </row>
    <row r="87" spans="1:21" x14ac:dyDescent="0.25">
      <c r="A87" s="7"/>
      <c r="B87" s="12"/>
      <c r="C87" s="12"/>
      <c r="D87" s="12"/>
      <c r="E87" s="23"/>
      <c r="F87" s="12"/>
      <c r="G87" s="12"/>
      <c r="H87" s="12"/>
      <c r="I87" s="12"/>
      <c r="J87" s="12"/>
      <c r="K87" s="12"/>
      <c r="L87" s="12"/>
      <c r="M87" s="17" t="str">
        <f t="shared" si="18"/>
        <v/>
      </c>
      <c r="N87" s="17" t="str">
        <f t="shared" si="19"/>
        <v/>
      </c>
      <c r="O87" s="17" t="str">
        <f t="shared" si="20"/>
        <v/>
      </c>
      <c r="P87" s="17" t="str">
        <f t="shared" si="21"/>
        <v/>
      </c>
      <c r="Q87" s="17" t="str">
        <f t="shared" si="22"/>
        <v/>
      </c>
      <c r="R87" s="17" t="str">
        <f t="shared" si="23"/>
        <v/>
      </c>
      <c r="S87" s="17" t="str">
        <f t="shared" si="24"/>
        <v/>
      </c>
      <c r="T87" s="17" t="str">
        <f t="shared" si="25"/>
        <v/>
      </c>
      <c r="U87" s="17" t="str">
        <f t="shared" si="26"/>
        <v/>
      </c>
    </row>
    <row r="88" spans="1:21" x14ac:dyDescent="0.25">
      <c r="A88" s="7"/>
      <c r="B88" s="12"/>
      <c r="C88" s="12"/>
      <c r="D88" s="12"/>
      <c r="E88" s="23"/>
      <c r="F88" s="12"/>
      <c r="G88" s="12"/>
      <c r="H88" s="12"/>
      <c r="I88" s="12"/>
      <c r="J88" s="12"/>
      <c r="K88" s="12"/>
      <c r="L88" s="12"/>
      <c r="M88" s="17" t="str">
        <f t="shared" si="18"/>
        <v/>
      </c>
      <c r="N88" s="17" t="str">
        <f t="shared" si="19"/>
        <v/>
      </c>
      <c r="O88" s="17" t="str">
        <f t="shared" si="20"/>
        <v/>
      </c>
      <c r="P88" s="17" t="str">
        <f t="shared" si="21"/>
        <v/>
      </c>
      <c r="Q88" s="17" t="str">
        <f t="shared" si="22"/>
        <v/>
      </c>
      <c r="R88" s="17" t="str">
        <f t="shared" si="23"/>
        <v/>
      </c>
      <c r="S88" s="17" t="str">
        <f t="shared" si="24"/>
        <v/>
      </c>
      <c r="T88" s="17" t="str">
        <f t="shared" si="25"/>
        <v/>
      </c>
      <c r="U88" s="17" t="str">
        <f t="shared" si="26"/>
        <v/>
      </c>
    </row>
    <row r="89" spans="1:21" x14ac:dyDescent="0.25">
      <c r="A89" s="7"/>
      <c r="B89" s="12"/>
      <c r="C89" s="12"/>
      <c r="D89" s="12"/>
      <c r="E89" s="23"/>
      <c r="F89" s="12"/>
      <c r="G89" s="12"/>
      <c r="H89" s="12"/>
      <c r="I89" s="12"/>
      <c r="J89" s="12"/>
      <c r="K89" s="12"/>
      <c r="L89" s="12"/>
      <c r="M89" s="17" t="str">
        <f t="shared" si="18"/>
        <v/>
      </c>
      <c r="N89" s="17" t="str">
        <f t="shared" si="19"/>
        <v/>
      </c>
      <c r="O89" s="17" t="str">
        <f t="shared" si="20"/>
        <v/>
      </c>
      <c r="P89" s="17" t="str">
        <f t="shared" si="21"/>
        <v/>
      </c>
      <c r="Q89" s="17" t="str">
        <f t="shared" si="22"/>
        <v/>
      </c>
      <c r="R89" s="17" t="str">
        <f t="shared" si="23"/>
        <v/>
      </c>
      <c r="S89" s="17" t="str">
        <f t="shared" si="24"/>
        <v/>
      </c>
      <c r="T89" s="17" t="str">
        <f t="shared" si="25"/>
        <v/>
      </c>
      <c r="U89" s="17" t="str">
        <f t="shared" si="26"/>
        <v/>
      </c>
    </row>
    <row r="90" spans="1:21" x14ac:dyDescent="0.25">
      <c r="A90" s="7"/>
      <c r="B90" s="12"/>
      <c r="C90" s="12"/>
      <c r="D90" s="12"/>
      <c r="E90" s="23"/>
      <c r="F90" s="12"/>
      <c r="G90" s="12"/>
      <c r="H90" s="12"/>
      <c r="I90" s="12"/>
      <c r="J90" s="12"/>
      <c r="K90" s="12"/>
      <c r="L90" s="12"/>
      <c r="M90" s="17" t="str">
        <f t="shared" si="18"/>
        <v/>
      </c>
      <c r="N90" s="17" t="str">
        <f t="shared" si="19"/>
        <v/>
      </c>
      <c r="O90" s="17" t="str">
        <f t="shared" si="20"/>
        <v/>
      </c>
      <c r="P90" s="17" t="str">
        <f t="shared" si="21"/>
        <v/>
      </c>
      <c r="Q90" s="17" t="str">
        <f t="shared" si="22"/>
        <v/>
      </c>
      <c r="R90" s="17" t="str">
        <f t="shared" si="23"/>
        <v/>
      </c>
      <c r="S90" s="17" t="str">
        <f t="shared" si="24"/>
        <v/>
      </c>
      <c r="T90" s="17" t="str">
        <f t="shared" si="25"/>
        <v/>
      </c>
      <c r="U90" s="17" t="str">
        <f t="shared" si="26"/>
        <v/>
      </c>
    </row>
    <row r="91" spans="1:21" x14ac:dyDescent="0.25">
      <c r="A91" s="7"/>
      <c r="B91" s="12"/>
      <c r="C91" s="12"/>
      <c r="D91" s="12"/>
      <c r="E91" s="23"/>
      <c r="F91" s="12"/>
      <c r="G91" s="12"/>
      <c r="H91" s="12"/>
      <c r="I91" s="12"/>
      <c r="J91" s="12"/>
      <c r="K91" s="12"/>
      <c r="L91" s="12"/>
      <c r="M91" s="17" t="str">
        <f t="shared" si="18"/>
        <v/>
      </c>
      <c r="N91" s="17" t="str">
        <f t="shared" si="19"/>
        <v/>
      </c>
      <c r="O91" s="17" t="str">
        <f t="shared" si="20"/>
        <v/>
      </c>
      <c r="P91" s="17" t="str">
        <f t="shared" si="21"/>
        <v/>
      </c>
      <c r="Q91" s="17" t="str">
        <f t="shared" si="22"/>
        <v/>
      </c>
      <c r="R91" s="17" t="str">
        <f t="shared" si="23"/>
        <v/>
      </c>
      <c r="S91" s="17" t="str">
        <f t="shared" si="24"/>
        <v/>
      </c>
      <c r="T91" s="17" t="str">
        <f t="shared" si="25"/>
        <v/>
      </c>
      <c r="U91" s="17" t="str">
        <f t="shared" si="26"/>
        <v/>
      </c>
    </row>
    <row r="92" spans="1:21" x14ac:dyDescent="0.25">
      <c r="A92" s="7"/>
      <c r="B92" s="12"/>
      <c r="C92" s="12"/>
      <c r="D92" s="12"/>
      <c r="E92" s="23"/>
      <c r="F92" s="12"/>
      <c r="G92" s="12"/>
      <c r="H92" s="12"/>
      <c r="I92" s="12"/>
      <c r="J92" s="12"/>
      <c r="K92" s="12"/>
      <c r="L92" s="12"/>
      <c r="M92" s="17" t="str">
        <f t="shared" si="18"/>
        <v/>
      </c>
      <c r="N92" s="17" t="str">
        <f t="shared" si="19"/>
        <v/>
      </c>
      <c r="O92" s="17" t="str">
        <f t="shared" si="20"/>
        <v/>
      </c>
      <c r="P92" s="17" t="str">
        <f t="shared" si="21"/>
        <v/>
      </c>
      <c r="Q92" s="17" t="str">
        <f t="shared" si="22"/>
        <v/>
      </c>
      <c r="R92" s="17" t="str">
        <f t="shared" si="23"/>
        <v/>
      </c>
      <c r="S92" s="17" t="str">
        <f t="shared" si="24"/>
        <v/>
      </c>
      <c r="T92" s="17" t="str">
        <f t="shared" si="25"/>
        <v/>
      </c>
      <c r="U92" s="17" t="str">
        <f t="shared" si="26"/>
        <v/>
      </c>
    </row>
    <row r="93" spans="1:21" x14ac:dyDescent="0.25">
      <c r="A93" s="7"/>
      <c r="B93" s="12"/>
      <c r="C93" s="12"/>
      <c r="D93" s="12"/>
      <c r="E93" s="23"/>
      <c r="F93" s="12"/>
      <c r="G93" s="12"/>
      <c r="H93" s="12"/>
      <c r="I93" s="12"/>
      <c r="J93" s="12"/>
      <c r="K93" s="12"/>
      <c r="L93" s="12"/>
      <c r="M93" s="17" t="str">
        <f t="shared" si="18"/>
        <v/>
      </c>
      <c r="N93" s="17" t="str">
        <f t="shared" si="19"/>
        <v/>
      </c>
      <c r="O93" s="17" t="str">
        <f t="shared" si="20"/>
        <v/>
      </c>
      <c r="P93" s="17" t="str">
        <f t="shared" si="21"/>
        <v/>
      </c>
      <c r="Q93" s="17" t="str">
        <f t="shared" si="22"/>
        <v/>
      </c>
      <c r="R93" s="17" t="str">
        <f t="shared" si="23"/>
        <v/>
      </c>
      <c r="S93" s="17" t="str">
        <f t="shared" si="24"/>
        <v/>
      </c>
      <c r="T93" s="17" t="str">
        <f t="shared" si="25"/>
        <v/>
      </c>
      <c r="U93" s="17" t="str">
        <f t="shared" si="26"/>
        <v/>
      </c>
    </row>
    <row r="94" spans="1:21" x14ac:dyDescent="0.25">
      <c r="A94" s="7"/>
      <c r="B94" s="12"/>
      <c r="C94" s="12"/>
      <c r="D94" s="12"/>
      <c r="E94" s="23"/>
      <c r="F94" s="12"/>
      <c r="G94" s="12"/>
      <c r="H94" s="12"/>
      <c r="I94" s="12"/>
      <c r="J94" s="12"/>
      <c r="K94" s="12"/>
      <c r="L94" s="12"/>
      <c r="M94" s="17" t="str">
        <f t="shared" si="18"/>
        <v/>
      </c>
      <c r="N94" s="17" t="str">
        <f t="shared" si="19"/>
        <v/>
      </c>
      <c r="O94" s="17" t="str">
        <f t="shared" si="20"/>
        <v/>
      </c>
      <c r="P94" s="17" t="str">
        <f t="shared" si="21"/>
        <v/>
      </c>
      <c r="Q94" s="17" t="str">
        <f t="shared" si="22"/>
        <v/>
      </c>
      <c r="R94" s="17" t="str">
        <f t="shared" si="23"/>
        <v/>
      </c>
      <c r="S94" s="17" t="str">
        <f t="shared" si="24"/>
        <v/>
      </c>
      <c r="T94" s="17" t="str">
        <f t="shared" si="25"/>
        <v/>
      </c>
      <c r="U94" s="17" t="str">
        <f t="shared" si="26"/>
        <v/>
      </c>
    </row>
    <row r="95" spans="1:21" x14ac:dyDescent="0.25">
      <c r="A95" s="7"/>
      <c r="B95" s="12"/>
      <c r="C95" s="12"/>
      <c r="D95" s="12"/>
      <c r="E95" s="23"/>
      <c r="F95" s="12"/>
      <c r="G95" s="12"/>
      <c r="H95" s="12"/>
      <c r="I95" s="12"/>
      <c r="J95" s="12"/>
      <c r="K95" s="12"/>
      <c r="L95" s="12"/>
      <c r="M95" s="17" t="str">
        <f t="shared" si="18"/>
        <v/>
      </c>
      <c r="N95" s="17" t="str">
        <f t="shared" si="19"/>
        <v/>
      </c>
      <c r="O95" s="17" t="str">
        <f t="shared" si="20"/>
        <v/>
      </c>
      <c r="P95" s="17" t="str">
        <f t="shared" si="21"/>
        <v/>
      </c>
      <c r="Q95" s="17" t="str">
        <f t="shared" si="22"/>
        <v/>
      </c>
      <c r="R95" s="17" t="str">
        <f t="shared" si="23"/>
        <v/>
      </c>
      <c r="S95" s="17" t="str">
        <f t="shared" si="24"/>
        <v/>
      </c>
      <c r="T95" s="17" t="str">
        <f t="shared" si="25"/>
        <v/>
      </c>
      <c r="U95" s="17" t="str">
        <f t="shared" si="26"/>
        <v/>
      </c>
    </row>
    <row r="96" spans="1:21" x14ac:dyDescent="0.25">
      <c r="A96" s="7"/>
      <c r="B96" s="12"/>
      <c r="C96" s="12"/>
      <c r="D96" s="12"/>
      <c r="E96" s="23"/>
      <c r="F96" s="12"/>
      <c r="G96" s="12"/>
      <c r="H96" s="12"/>
      <c r="I96" s="12"/>
      <c r="J96" s="12"/>
      <c r="K96" s="12"/>
      <c r="L96" s="12"/>
      <c r="M96" s="17" t="str">
        <f t="shared" si="18"/>
        <v/>
      </c>
      <c r="N96" s="17" t="str">
        <f t="shared" si="19"/>
        <v/>
      </c>
      <c r="O96" s="17" t="str">
        <f t="shared" si="20"/>
        <v/>
      </c>
      <c r="P96" s="17" t="str">
        <f t="shared" si="21"/>
        <v/>
      </c>
      <c r="Q96" s="17" t="str">
        <f t="shared" si="22"/>
        <v/>
      </c>
      <c r="R96" s="17" t="str">
        <f t="shared" si="23"/>
        <v/>
      </c>
      <c r="S96" s="17" t="str">
        <f t="shared" si="24"/>
        <v/>
      </c>
      <c r="T96" s="17" t="str">
        <f t="shared" si="25"/>
        <v/>
      </c>
      <c r="U96" s="17" t="str">
        <f t="shared" si="26"/>
        <v/>
      </c>
    </row>
    <row r="97" spans="1:21" x14ac:dyDescent="0.25">
      <c r="A97" s="7"/>
      <c r="B97" s="12"/>
      <c r="C97" s="12"/>
      <c r="D97" s="12"/>
      <c r="E97" s="23"/>
      <c r="F97" s="12"/>
      <c r="G97" s="12"/>
      <c r="H97" s="12"/>
      <c r="I97" s="12"/>
      <c r="J97" s="12"/>
      <c r="K97" s="12"/>
      <c r="L97" s="12"/>
      <c r="M97" s="17" t="str">
        <f t="shared" si="18"/>
        <v/>
      </c>
      <c r="N97" s="17" t="str">
        <f t="shared" si="19"/>
        <v/>
      </c>
      <c r="O97" s="17" t="str">
        <f t="shared" si="20"/>
        <v/>
      </c>
      <c r="P97" s="17" t="str">
        <f t="shared" si="21"/>
        <v/>
      </c>
      <c r="Q97" s="17" t="str">
        <f t="shared" si="22"/>
        <v/>
      </c>
      <c r="R97" s="17" t="str">
        <f t="shared" si="23"/>
        <v/>
      </c>
      <c r="S97" s="17" t="str">
        <f t="shared" si="24"/>
        <v/>
      </c>
      <c r="T97" s="17" t="str">
        <f t="shared" si="25"/>
        <v/>
      </c>
      <c r="U97" s="17" t="str">
        <f t="shared" si="26"/>
        <v/>
      </c>
    </row>
    <row r="98" spans="1:21" x14ac:dyDescent="0.25">
      <c r="A98" s="7"/>
      <c r="B98" s="12"/>
      <c r="C98" s="12"/>
      <c r="D98" s="12"/>
      <c r="E98" s="23"/>
      <c r="F98" s="12"/>
      <c r="G98" s="12"/>
      <c r="H98" s="12"/>
      <c r="I98" s="12"/>
      <c r="J98" s="12"/>
      <c r="K98" s="12"/>
      <c r="L98" s="12"/>
      <c r="M98" s="17" t="str">
        <f t="shared" ref="M98:M129" si="27">IF($C98="","",(IF($C98&lt;35,"Excluded", "Included")))</f>
        <v/>
      </c>
      <c r="N98" s="17" t="str">
        <f t="shared" ref="N98:N129" si="28">IF($C98="","",(IF((OR($C98&lt;35,$C98&gt;85)),"Excluded", "Included")))</f>
        <v/>
      </c>
      <c r="O98" s="17" t="str">
        <f t="shared" ref="O98:O129" si="29">IF(D98="","",(IF(D98="No","Excluded", "Included")))</f>
        <v/>
      </c>
      <c r="P98" s="17" t="str">
        <f t="shared" ref="P98:P129" si="30">IF(F98="","",(IF(F98="Yes","Excluded", "Included")))</f>
        <v/>
      </c>
      <c r="Q98" s="17" t="str">
        <f t="shared" ref="Q98:Q129" si="31">IF(G98="","",(IF(G98="Yes","Excluded", "Included")))</f>
        <v/>
      </c>
      <c r="R98" s="17" t="str">
        <f t="shared" ref="R98:R129" si="32">IF(I98="","",(IF(AND(N98="Included",O98="Included",I98="Yes",J98="No"),"Yes","No")))</f>
        <v/>
      </c>
      <c r="S98" s="17" t="str">
        <f t="shared" ref="S98:S129" si="33">IF(I98="","",(IF(I98="No","Excluded", "Included")))</f>
        <v/>
      </c>
      <c r="T98" s="17" t="str">
        <f t="shared" ref="T98:T129" si="34">IF(J98="","",(IF(J98="Yes","Excluded", "Included")))</f>
        <v/>
      </c>
      <c r="U98" s="17" t="str">
        <f t="shared" ref="U98:U129" si="35">IF(A98&gt;0,(ROUNDUP(MONTH(A98)/3,0)),"")</f>
        <v/>
      </c>
    </row>
    <row r="99" spans="1:21" x14ac:dyDescent="0.25">
      <c r="A99" s="7"/>
      <c r="B99" s="12"/>
      <c r="C99" s="12"/>
      <c r="D99" s="12"/>
      <c r="E99" s="23"/>
      <c r="F99" s="12"/>
      <c r="G99" s="12"/>
      <c r="H99" s="12"/>
      <c r="I99" s="12"/>
      <c r="J99" s="12"/>
      <c r="K99" s="12"/>
      <c r="L99" s="12"/>
      <c r="M99" s="17" t="str">
        <f t="shared" si="27"/>
        <v/>
      </c>
      <c r="N99" s="17" t="str">
        <f t="shared" si="28"/>
        <v/>
      </c>
      <c r="O99" s="17" t="str">
        <f t="shared" si="29"/>
        <v/>
      </c>
      <c r="P99" s="17" t="str">
        <f t="shared" si="30"/>
        <v/>
      </c>
      <c r="Q99" s="17" t="str">
        <f t="shared" si="31"/>
        <v/>
      </c>
      <c r="R99" s="17" t="str">
        <f t="shared" si="32"/>
        <v/>
      </c>
      <c r="S99" s="17" t="str">
        <f t="shared" si="33"/>
        <v/>
      </c>
      <c r="T99" s="17" t="str">
        <f t="shared" si="34"/>
        <v/>
      </c>
      <c r="U99" s="17" t="str">
        <f t="shared" si="35"/>
        <v/>
      </c>
    </row>
    <row r="100" spans="1:21" x14ac:dyDescent="0.25">
      <c r="A100" s="7"/>
      <c r="B100" s="12"/>
      <c r="C100" s="12"/>
      <c r="D100" s="12"/>
      <c r="E100" s="23"/>
      <c r="F100" s="12"/>
      <c r="G100" s="12"/>
      <c r="H100" s="12"/>
      <c r="I100" s="12"/>
      <c r="J100" s="12"/>
      <c r="K100" s="12"/>
      <c r="L100" s="12"/>
      <c r="M100" s="17" t="str">
        <f t="shared" si="27"/>
        <v/>
      </c>
      <c r="N100" s="17" t="str">
        <f t="shared" si="28"/>
        <v/>
      </c>
      <c r="O100" s="17" t="str">
        <f t="shared" si="29"/>
        <v/>
      </c>
      <c r="P100" s="17" t="str">
        <f t="shared" si="30"/>
        <v/>
      </c>
      <c r="Q100" s="17" t="str">
        <f t="shared" si="31"/>
        <v/>
      </c>
      <c r="R100" s="17" t="str">
        <f t="shared" si="32"/>
        <v/>
      </c>
      <c r="S100" s="17" t="str">
        <f t="shared" si="33"/>
        <v/>
      </c>
      <c r="T100" s="17" t="str">
        <f t="shared" si="34"/>
        <v/>
      </c>
      <c r="U100" s="17" t="str">
        <f t="shared" si="35"/>
        <v/>
      </c>
    </row>
    <row r="101" spans="1:21" x14ac:dyDescent="0.25">
      <c r="A101" s="7"/>
      <c r="B101" s="12"/>
      <c r="C101" s="12"/>
      <c r="D101" s="12"/>
      <c r="E101" s="23"/>
      <c r="F101" s="12"/>
      <c r="G101" s="12"/>
      <c r="H101" s="12"/>
      <c r="I101" s="12"/>
      <c r="J101" s="12"/>
      <c r="K101" s="12"/>
      <c r="L101" s="12"/>
      <c r="M101" s="17" t="str">
        <f t="shared" si="27"/>
        <v/>
      </c>
      <c r="N101" s="17" t="str">
        <f t="shared" si="28"/>
        <v/>
      </c>
      <c r="O101" s="17" t="str">
        <f t="shared" si="29"/>
        <v/>
      </c>
      <c r="P101" s="17" t="str">
        <f t="shared" si="30"/>
        <v/>
      </c>
      <c r="Q101" s="17" t="str">
        <f t="shared" si="31"/>
        <v/>
      </c>
      <c r="R101" s="17" t="str">
        <f t="shared" si="32"/>
        <v/>
      </c>
      <c r="S101" s="17" t="str">
        <f t="shared" si="33"/>
        <v/>
      </c>
      <c r="T101" s="17" t="str">
        <f t="shared" si="34"/>
        <v/>
      </c>
      <c r="U101" s="17" t="str">
        <f t="shared" si="35"/>
        <v/>
      </c>
    </row>
    <row r="102" spans="1:21" x14ac:dyDescent="0.25">
      <c r="A102" s="7"/>
      <c r="B102" s="12"/>
      <c r="C102" s="12"/>
      <c r="D102" s="12"/>
      <c r="E102" s="23"/>
      <c r="F102" s="12"/>
      <c r="G102" s="12"/>
      <c r="H102" s="12"/>
      <c r="I102" s="12"/>
      <c r="J102" s="12"/>
      <c r="K102" s="12"/>
      <c r="L102" s="12"/>
      <c r="M102" s="17" t="str">
        <f t="shared" si="27"/>
        <v/>
      </c>
      <c r="N102" s="17" t="str">
        <f t="shared" si="28"/>
        <v/>
      </c>
      <c r="O102" s="17" t="str">
        <f t="shared" si="29"/>
        <v/>
      </c>
      <c r="P102" s="17" t="str">
        <f t="shared" si="30"/>
        <v/>
      </c>
      <c r="Q102" s="17" t="str">
        <f t="shared" si="31"/>
        <v/>
      </c>
      <c r="R102" s="17" t="str">
        <f t="shared" si="32"/>
        <v/>
      </c>
      <c r="S102" s="17" t="str">
        <f t="shared" si="33"/>
        <v/>
      </c>
      <c r="T102" s="17" t="str">
        <f t="shared" si="34"/>
        <v/>
      </c>
      <c r="U102" s="17" t="str">
        <f t="shared" si="35"/>
        <v/>
      </c>
    </row>
    <row r="103" spans="1:21" x14ac:dyDescent="0.25">
      <c r="A103" s="7"/>
      <c r="B103" s="12"/>
      <c r="C103" s="12"/>
      <c r="D103" s="12"/>
      <c r="E103" s="23"/>
      <c r="F103" s="12"/>
      <c r="G103" s="12"/>
      <c r="H103" s="12"/>
      <c r="I103" s="12"/>
      <c r="J103" s="12"/>
      <c r="K103" s="12"/>
      <c r="L103" s="12"/>
      <c r="M103" s="17" t="str">
        <f t="shared" si="27"/>
        <v/>
      </c>
      <c r="N103" s="17" t="str">
        <f t="shared" si="28"/>
        <v/>
      </c>
      <c r="O103" s="17" t="str">
        <f t="shared" si="29"/>
        <v/>
      </c>
      <c r="P103" s="17" t="str">
        <f t="shared" si="30"/>
        <v/>
      </c>
      <c r="Q103" s="17" t="str">
        <f t="shared" si="31"/>
        <v/>
      </c>
      <c r="R103" s="17" t="str">
        <f t="shared" si="32"/>
        <v/>
      </c>
      <c r="S103" s="17" t="str">
        <f t="shared" si="33"/>
        <v/>
      </c>
      <c r="T103" s="17" t="str">
        <f t="shared" si="34"/>
        <v/>
      </c>
      <c r="U103" s="17" t="str">
        <f t="shared" si="35"/>
        <v/>
      </c>
    </row>
    <row r="104" spans="1:21" x14ac:dyDescent="0.25">
      <c r="A104" s="7"/>
      <c r="B104" s="12"/>
      <c r="C104" s="12"/>
      <c r="D104" s="12"/>
      <c r="E104" s="23"/>
      <c r="F104" s="12"/>
      <c r="G104" s="12"/>
      <c r="H104" s="12"/>
      <c r="I104" s="12"/>
      <c r="J104" s="12"/>
      <c r="K104" s="12"/>
      <c r="L104" s="12"/>
      <c r="M104" s="17" t="str">
        <f t="shared" si="27"/>
        <v/>
      </c>
      <c r="N104" s="17" t="str">
        <f t="shared" si="28"/>
        <v/>
      </c>
      <c r="O104" s="17" t="str">
        <f t="shared" si="29"/>
        <v/>
      </c>
      <c r="P104" s="17" t="str">
        <f t="shared" si="30"/>
        <v/>
      </c>
      <c r="Q104" s="17" t="str">
        <f t="shared" si="31"/>
        <v/>
      </c>
      <c r="R104" s="17" t="str">
        <f t="shared" si="32"/>
        <v/>
      </c>
      <c r="S104" s="17" t="str">
        <f t="shared" si="33"/>
        <v/>
      </c>
      <c r="T104" s="17" t="str">
        <f t="shared" si="34"/>
        <v/>
      </c>
      <c r="U104" s="17" t="str">
        <f t="shared" si="35"/>
        <v/>
      </c>
    </row>
    <row r="105" spans="1:21" x14ac:dyDescent="0.25">
      <c r="A105" s="7"/>
      <c r="B105" s="12"/>
      <c r="C105" s="12"/>
      <c r="D105" s="12"/>
      <c r="E105" s="23"/>
      <c r="F105" s="12"/>
      <c r="G105" s="12"/>
      <c r="H105" s="12"/>
      <c r="I105" s="12"/>
      <c r="J105" s="12"/>
      <c r="K105" s="12"/>
      <c r="L105" s="12"/>
      <c r="M105" s="17" t="str">
        <f t="shared" si="27"/>
        <v/>
      </c>
      <c r="N105" s="17" t="str">
        <f t="shared" si="28"/>
        <v/>
      </c>
      <c r="O105" s="17" t="str">
        <f t="shared" si="29"/>
        <v/>
      </c>
      <c r="P105" s="17" t="str">
        <f t="shared" si="30"/>
        <v/>
      </c>
      <c r="Q105" s="17" t="str">
        <f t="shared" si="31"/>
        <v/>
      </c>
      <c r="R105" s="17" t="str">
        <f t="shared" si="32"/>
        <v/>
      </c>
      <c r="S105" s="17" t="str">
        <f t="shared" si="33"/>
        <v/>
      </c>
      <c r="T105" s="17" t="str">
        <f t="shared" si="34"/>
        <v/>
      </c>
      <c r="U105" s="17" t="str">
        <f t="shared" si="35"/>
        <v/>
      </c>
    </row>
    <row r="106" spans="1:21" x14ac:dyDescent="0.25">
      <c r="A106" s="7"/>
      <c r="B106" s="12"/>
      <c r="C106" s="12"/>
      <c r="D106" s="12"/>
      <c r="E106" s="23"/>
      <c r="F106" s="12"/>
      <c r="G106" s="12"/>
      <c r="H106" s="12"/>
      <c r="I106" s="12"/>
      <c r="J106" s="12"/>
      <c r="K106" s="12"/>
      <c r="L106" s="12"/>
      <c r="M106" s="17" t="str">
        <f t="shared" si="27"/>
        <v/>
      </c>
      <c r="N106" s="17" t="str">
        <f t="shared" si="28"/>
        <v/>
      </c>
      <c r="O106" s="17" t="str">
        <f t="shared" si="29"/>
        <v/>
      </c>
      <c r="P106" s="17" t="str">
        <f t="shared" si="30"/>
        <v/>
      </c>
      <c r="Q106" s="17" t="str">
        <f t="shared" si="31"/>
        <v/>
      </c>
      <c r="R106" s="17" t="str">
        <f t="shared" si="32"/>
        <v/>
      </c>
      <c r="S106" s="17" t="str">
        <f t="shared" si="33"/>
        <v/>
      </c>
      <c r="T106" s="17" t="str">
        <f t="shared" si="34"/>
        <v/>
      </c>
      <c r="U106" s="17" t="str">
        <f t="shared" si="35"/>
        <v/>
      </c>
    </row>
    <row r="107" spans="1:21" x14ac:dyDescent="0.25">
      <c r="A107" s="7"/>
      <c r="B107" s="12"/>
      <c r="C107" s="12"/>
      <c r="D107" s="12"/>
      <c r="E107" s="23"/>
      <c r="F107" s="12"/>
      <c r="G107" s="12"/>
      <c r="H107" s="12"/>
      <c r="I107" s="12"/>
      <c r="J107" s="12"/>
      <c r="K107" s="12"/>
      <c r="L107" s="12"/>
      <c r="M107" s="17" t="str">
        <f t="shared" si="27"/>
        <v/>
      </c>
      <c r="N107" s="17" t="str">
        <f t="shared" si="28"/>
        <v/>
      </c>
      <c r="O107" s="17" t="str">
        <f t="shared" si="29"/>
        <v/>
      </c>
      <c r="P107" s="17" t="str">
        <f t="shared" si="30"/>
        <v/>
      </c>
      <c r="Q107" s="17" t="str">
        <f t="shared" si="31"/>
        <v/>
      </c>
      <c r="R107" s="17" t="str">
        <f t="shared" si="32"/>
        <v/>
      </c>
      <c r="S107" s="17" t="str">
        <f t="shared" si="33"/>
        <v/>
      </c>
      <c r="T107" s="17" t="str">
        <f t="shared" si="34"/>
        <v/>
      </c>
      <c r="U107" s="17" t="str">
        <f t="shared" si="35"/>
        <v/>
      </c>
    </row>
    <row r="108" spans="1:21" x14ac:dyDescent="0.25">
      <c r="A108" s="7"/>
      <c r="B108" s="12"/>
      <c r="C108" s="12"/>
      <c r="D108" s="12"/>
      <c r="E108" s="23"/>
      <c r="F108" s="12"/>
      <c r="G108" s="12"/>
      <c r="H108" s="12"/>
      <c r="I108" s="12"/>
      <c r="J108" s="12"/>
      <c r="K108" s="12"/>
      <c r="L108" s="12"/>
      <c r="M108" s="17" t="str">
        <f t="shared" si="27"/>
        <v/>
      </c>
      <c r="N108" s="17" t="str">
        <f t="shared" si="28"/>
        <v/>
      </c>
      <c r="O108" s="17" t="str">
        <f t="shared" si="29"/>
        <v/>
      </c>
      <c r="P108" s="17" t="str">
        <f t="shared" si="30"/>
        <v/>
      </c>
      <c r="Q108" s="17" t="str">
        <f t="shared" si="31"/>
        <v/>
      </c>
      <c r="R108" s="17" t="str">
        <f t="shared" si="32"/>
        <v/>
      </c>
      <c r="S108" s="17" t="str">
        <f t="shared" si="33"/>
        <v/>
      </c>
      <c r="T108" s="17" t="str">
        <f t="shared" si="34"/>
        <v/>
      </c>
      <c r="U108" s="17" t="str">
        <f t="shared" si="35"/>
        <v/>
      </c>
    </row>
    <row r="109" spans="1:21" x14ac:dyDescent="0.25">
      <c r="A109" s="7"/>
      <c r="B109" s="12"/>
      <c r="C109" s="12"/>
      <c r="D109" s="12"/>
      <c r="E109" s="23"/>
      <c r="F109" s="12"/>
      <c r="G109" s="12"/>
      <c r="H109" s="12"/>
      <c r="I109" s="12"/>
      <c r="J109" s="12"/>
      <c r="K109" s="12"/>
      <c r="L109" s="12"/>
      <c r="M109" s="17" t="str">
        <f t="shared" si="27"/>
        <v/>
      </c>
      <c r="N109" s="17" t="str">
        <f t="shared" si="28"/>
        <v/>
      </c>
      <c r="O109" s="17" t="str">
        <f t="shared" si="29"/>
        <v/>
      </c>
      <c r="P109" s="17" t="str">
        <f t="shared" si="30"/>
        <v/>
      </c>
      <c r="Q109" s="17" t="str">
        <f t="shared" si="31"/>
        <v/>
      </c>
      <c r="R109" s="17" t="str">
        <f t="shared" si="32"/>
        <v/>
      </c>
      <c r="S109" s="17" t="str">
        <f t="shared" si="33"/>
        <v/>
      </c>
      <c r="T109" s="17" t="str">
        <f t="shared" si="34"/>
        <v/>
      </c>
      <c r="U109" s="17" t="str">
        <f t="shared" si="35"/>
        <v/>
      </c>
    </row>
    <row r="110" spans="1:21" x14ac:dyDescent="0.25">
      <c r="A110" s="7"/>
      <c r="B110" s="12"/>
      <c r="C110" s="12"/>
      <c r="D110" s="12"/>
      <c r="E110" s="23"/>
      <c r="F110" s="12"/>
      <c r="G110" s="12"/>
      <c r="H110" s="12"/>
      <c r="I110" s="12"/>
      <c r="J110" s="12"/>
      <c r="K110" s="12"/>
      <c r="L110" s="12"/>
      <c r="M110" s="17" t="str">
        <f t="shared" si="27"/>
        <v/>
      </c>
      <c r="N110" s="17" t="str">
        <f t="shared" si="28"/>
        <v/>
      </c>
      <c r="O110" s="17" t="str">
        <f t="shared" si="29"/>
        <v/>
      </c>
      <c r="P110" s="17" t="str">
        <f t="shared" si="30"/>
        <v/>
      </c>
      <c r="Q110" s="17" t="str">
        <f t="shared" si="31"/>
        <v/>
      </c>
      <c r="R110" s="17" t="str">
        <f t="shared" si="32"/>
        <v/>
      </c>
      <c r="S110" s="17" t="str">
        <f t="shared" si="33"/>
        <v/>
      </c>
      <c r="T110" s="17" t="str">
        <f t="shared" si="34"/>
        <v/>
      </c>
      <c r="U110" s="17" t="str">
        <f t="shared" si="35"/>
        <v/>
      </c>
    </row>
    <row r="111" spans="1:21" x14ac:dyDescent="0.25">
      <c r="A111" s="7"/>
      <c r="B111" s="12"/>
      <c r="C111" s="12"/>
      <c r="D111" s="12"/>
      <c r="E111" s="23"/>
      <c r="F111" s="12"/>
      <c r="G111" s="12"/>
      <c r="H111" s="12"/>
      <c r="I111" s="12"/>
      <c r="J111" s="12"/>
      <c r="K111" s="12"/>
      <c r="L111" s="12"/>
      <c r="M111" s="17" t="str">
        <f t="shared" si="27"/>
        <v/>
      </c>
      <c r="N111" s="17" t="str">
        <f t="shared" si="28"/>
        <v/>
      </c>
      <c r="O111" s="17" t="str">
        <f t="shared" si="29"/>
        <v/>
      </c>
      <c r="P111" s="17" t="str">
        <f t="shared" si="30"/>
        <v/>
      </c>
      <c r="Q111" s="17" t="str">
        <f t="shared" si="31"/>
        <v/>
      </c>
      <c r="R111" s="17" t="str">
        <f t="shared" si="32"/>
        <v/>
      </c>
      <c r="S111" s="17" t="str">
        <f t="shared" si="33"/>
        <v/>
      </c>
      <c r="T111" s="17" t="str">
        <f t="shared" si="34"/>
        <v/>
      </c>
      <c r="U111" s="17" t="str">
        <f t="shared" si="35"/>
        <v/>
      </c>
    </row>
    <row r="112" spans="1:21" x14ac:dyDescent="0.25">
      <c r="A112" s="7"/>
      <c r="B112" s="12"/>
      <c r="C112" s="12"/>
      <c r="D112" s="12"/>
      <c r="E112" s="23"/>
      <c r="F112" s="12"/>
      <c r="G112" s="12"/>
      <c r="H112" s="12"/>
      <c r="I112" s="12"/>
      <c r="J112" s="12"/>
      <c r="K112" s="12"/>
      <c r="L112" s="12"/>
      <c r="M112" s="17" t="str">
        <f t="shared" si="27"/>
        <v/>
      </c>
      <c r="N112" s="17" t="str">
        <f t="shared" si="28"/>
        <v/>
      </c>
      <c r="O112" s="17" t="str">
        <f t="shared" si="29"/>
        <v/>
      </c>
      <c r="P112" s="17" t="str">
        <f t="shared" si="30"/>
        <v/>
      </c>
      <c r="Q112" s="17" t="str">
        <f t="shared" si="31"/>
        <v/>
      </c>
      <c r="R112" s="17" t="str">
        <f t="shared" si="32"/>
        <v/>
      </c>
      <c r="S112" s="17" t="str">
        <f t="shared" si="33"/>
        <v/>
      </c>
      <c r="T112" s="17" t="str">
        <f t="shared" si="34"/>
        <v/>
      </c>
      <c r="U112" s="17" t="str">
        <f t="shared" si="35"/>
        <v/>
      </c>
    </row>
    <row r="113" spans="1:21" x14ac:dyDescent="0.25">
      <c r="A113" s="7"/>
      <c r="B113" s="12"/>
      <c r="C113" s="12"/>
      <c r="D113" s="12"/>
      <c r="E113" s="23"/>
      <c r="F113" s="12"/>
      <c r="G113" s="12"/>
      <c r="H113" s="12"/>
      <c r="I113" s="12"/>
      <c r="J113" s="12"/>
      <c r="K113" s="12"/>
      <c r="L113" s="12"/>
      <c r="M113" s="17" t="str">
        <f t="shared" si="27"/>
        <v/>
      </c>
      <c r="N113" s="17" t="str">
        <f t="shared" si="28"/>
        <v/>
      </c>
      <c r="O113" s="17" t="str">
        <f t="shared" si="29"/>
        <v/>
      </c>
      <c r="P113" s="17" t="str">
        <f t="shared" si="30"/>
        <v/>
      </c>
      <c r="Q113" s="17" t="str">
        <f t="shared" si="31"/>
        <v/>
      </c>
      <c r="R113" s="17" t="str">
        <f t="shared" si="32"/>
        <v/>
      </c>
      <c r="S113" s="17" t="str">
        <f t="shared" si="33"/>
        <v/>
      </c>
      <c r="T113" s="17" t="str">
        <f t="shared" si="34"/>
        <v/>
      </c>
      <c r="U113" s="17" t="str">
        <f t="shared" si="35"/>
        <v/>
      </c>
    </row>
    <row r="114" spans="1:21" x14ac:dyDescent="0.25">
      <c r="A114" s="7"/>
      <c r="B114" s="12"/>
      <c r="C114" s="12"/>
      <c r="D114" s="12"/>
      <c r="E114" s="23"/>
      <c r="F114" s="12"/>
      <c r="G114" s="12"/>
      <c r="H114" s="12"/>
      <c r="I114" s="12"/>
      <c r="J114" s="12"/>
      <c r="K114" s="12"/>
      <c r="L114" s="12"/>
      <c r="M114" s="17" t="str">
        <f t="shared" si="27"/>
        <v/>
      </c>
      <c r="N114" s="17" t="str">
        <f t="shared" si="28"/>
        <v/>
      </c>
      <c r="O114" s="17" t="str">
        <f t="shared" si="29"/>
        <v/>
      </c>
      <c r="P114" s="17" t="str">
        <f t="shared" si="30"/>
        <v/>
      </c>
      <c r="Q114" s="17" t="str">
        <f t="shared" si="31"/>
        <v/>
      </c>
      <c r="R114" s="17" t="str">
        <f t="shared" si="32"/>
        <v/>
      </c>
      <c r="S114" s="17" t="str">
        <f t="shared" si="33"/>
        <v/>
      </c>
      <c r="T114" s="17" t="str">
        <f t="shared" si="34"/>
        <v/>
      </c>
      <c r="U114" s="17" t="str">
        <f t="shared" si="35"/>
        <v/>
      </c>
    </row>
    <row r="115" spans="1:21" x14ac:dyDescent="0.25">
      <c r="A115" s="7"/>
      <c r="B115" s="12"/>
      <c r="C115" s="12"/>
      <c r="D115" s="12"/>
      <c r="E115" s="23"/>
      <c r="F115" s="12"/>
      <c r="G115" s="12"/>
      <c r="H115" s="12"/>
      <c r="I115" s="12"/>
      <c r="J115" s="12"/>
      <c r="K115" s="12"/>
      <c r="L115" s="12"/>
      <c r="M115" s="17" t="str">
        <f t="shared" si="27"/>
        <v/>
      </c>
      <c r="N115" s="17" t="str">
        <f t="shared" si="28"/>
        <v/>
      </c>
      <c r="O115" s="17" t="str">
        <f t="shared" si="29"/>
        <v/>
      </c>
      <c r="P115" s="17" t="str">
        <f t="shared" si="30"/>
        <v/>
      </c>
      <c r="Q115" s="17" t="str">
        <f t="shared" si="31"/>
        <v/>
      </c>
      <c r="R115" s="17" t="str">
        <f t="shared" si="32"/>
        <v/>
      </c>
      <c r="S115" s="17" t="str">
        <f t="shared" si="33"/>
        <v/>
      </c>
      <c r="T115" s="17" t="str">
        <f t="shared" si="34"/>
        <v/>
      </c>
      <c r="U115" s="17" t="str">
        <f t="shared" si="35"/>
        <v/>
      </c>
    </row>
    <row r="116" spans="1:21" x14ac:dyDescent="0.25">
      <c r="A116" s="7"/>
      <c r="B116" s="12"/>
      <c r="C116" s="12"/>
      <c r="D116" s="12"/>
      <c r="E116" s="23"/>
      <c r="F116" s="12"/>
      <c r="G116" s="12"/>
      <c r="H116" s="12"/>
      <c r="I116" s="12"/>
      <c r="J116" s="12"/>
      <c r="K116" s="12"/>
      <c r="L116" s="12"/>
      <c r="M116" s="17" t="str">
        <f t="shared" si="27"/>
        <v/>
      </c>
      <c r="N116" s="17" t="str">
        <f t="shared" si="28"/>
        <v/>
      </c>
      <c r="O116" s="17" t="str">
        <f t="shared" si="29"/>
        <v/>
      </c>
      <c r="P116" s="17" t="str">
        <f t="shared" si="30"/>
        <v/>
      </c>
      <c r="Q116" s="17" t="str">
        <f t="shared" si="31"/>
        <v/>
      </c>
      <c r="R116" s="17" t="str">
        <f t="shared" si="32"/>
        <v/>
      </c>
      <c r="S116" s="17" t="str">
        <f t="shared" si="33"/>
        <v/>
      </c>
      <c r="T116" s="17" t="str">
        <f t="shared" si="34"/>
        <v/>
      </c>
      <c r="U116" s="17" t="str">
        <f t="shared" si="35"/>
        <v/>
      </c>
    </row>
    <row r="117" spans="1:21" x14ac:dyDescent="0.25">
      <c r="A117" s="7"/>
      <c r="B117" s="12"/>
      <c r="C117" s="12"/>
      <c r="D117" s="12"/>
      <c r="E117" s="23"/>
      <c r="F117" s="12"/>
      <c r="G117" s="12"/>
      <c r="H117" s="12"/>
      <c r="I117" s="12"/>
      <c r="J117" s="12"/>
      <c r="K117" s="12"/>
      <c r="L117" s="12"/>
      <c r="M117" s="17" t="str">
        <f t="shared" si="27"/>
        <v/>
      </c>
      <c r="N117" s="17" t="str">
        <f t="shared" si="28"/>
        <v/>
      </c>
      <c r="O117" s="17" t="str">
        <f t="shared" si="29"/>
        <v/>
      </c>
      <c r="P117" s="17" t="str">
        <f t="shared" si="30"/>
        <v/>
      </c>
      <c r="Q117" s="17" t="str">
        <f t="shared" si="31"/>
        <v/>
      </c>
      <c r="R117" s="17" t="str">
        <f t="shared" si="32"/>
        <v/>
      </c>
      <c r="S117" s="17" t="str">
        <f t="shared" si="33"/>
        <v/>
      </c>
      <c r="T117" s="17" t="str">
        <f t="shared" si="34"/>
        <v/>
      </c>
      <c r="U117" s="17" t="str">
        <f t="shared" si="35"/>
        <v/>
      </c>
    </row>
    <row r="118" spans="1:21" x14ac:dyDescent="0.25">
      <c r="A118" s="7"/>
      <c r="B118" s="12"/>
      <c r="C118" s="12"/>
      <c r="D118" s="12"/>
      <c r="E118" s="23"/>
      <c r="F118" s="12"/>
      <c r="G118" s="12"/>
      <c r="H118" s="12"/>
      <c r="I118" s="12"/>
      <c r="J118" s="12"/>
      <c r="K118" s="12"/>
      <c r="L118" s="12"/>
      <c r="M118" s="17" t="str">
        <f t="shared" si="27"/>
        <v/>
      </c>
      <c r="N118" s="17" t="str">
        <f t="shared" si="28"/>
        <v/>
      </c>
      <c r="O118" s="17" t="str">
        <f t="shared" si="29"/>
        <v/>
      </c>
      <c r="P118" s="17" t="str">
        <f t="shared" si="30"/>
        <v/>
      </c>
      <c r="Q118" s="17" t="str">
        <f t="shared" si="31"/>
        <v/>
      </c>
      <c r="R118" s="17" t="str">
        <f t="shared" si="32"/>
        <v/>
      </c>
      <c r="S118" s="17" t="str">
        <f t="shared" si="33"/>
        <v/>
      </c>
      <c r="T118" s="17" t="str">
        <f t="shared" si="34"/>
        <v/>
      </c>
      <c r="U118" s="17" t="str">
        <f t="shared" si="35"/>
        <v/>
      </c>
    </row>
    <row r="119" spans="1:21" x14ac:dyDescent="0.25">
      <c r="A119" s="7"/>
      <c r="B119" s="12"/>
      <c r="C119" s="12"/>
      <c r="D119" s="12"/>
      <c r="E119" s="23"/>
      <c r="F119" s="12"/>
      <c r="G119" s="12"/>
      <c r="H119" s="12"/>
      <c r="I119" s="12"/>
      <c r="J119" s="12"/>
      <c r="K119" s="12"/>
      <c r="L119" s="12"/>
      <c r="M119" s="17" t="str">
        <f t="shared" si="27"/>
        <v/>
      </c>
      <c r="N119" s="17" t="str">
        <f t="shared" si="28"/>
        <v/>
      </c>
      <c r="O119" s="17" t="str">
        <f t="shared" si="29"/>
        <v/>
      </c>
      <c r="P119" s="17" t="str">
        <f t="shared" si="30"/>
        <v/>
      </c>
      <c r="Q119" s="17" t="str">
        <f t="shared" si="31"/>
        <v/>
      </c>
      <c r="R119" s="17" t="str">
        <f t="shared" si="32"/>
        <v/>
      </c>
      <c r="S119" s="17" t="str">
        <f t="shared" si="33"/>
        <v/>
      </c>
      <c r="T119" s="17" t="str">
        <f t="shared" si="34"/>
        <v/>
      </c>
      <c r="U119" s="17" t="str">
        <f t="shared" si="35"/>
        <v/>
      </c>
    </row>
    <row r="120" spans="1:21" x14ac:dyDescent="0.25">
      <c r="A120" s="7"/>
      <c r="B120" s="12"/>
      <c r="C120" s="12"/>
      <c r="D120" s="12"/>
      <c r="E120" s="23"/>
      <c r="F120" s="12"/>
      <c r="G120" s="12"/>
      <c r="H120" s="12"/>
      <c r="I120" s="12"/>
      <c r="J120" s="12"/>
      <c r="K120" s="12"/>
      <c r="L120" s="12"/>
      <c r="M120" s="17" t="str">
        <f t="shared" si="27"/>
        <v/>
      </c>
      <c r="N120" s="17" t="str">
        <f t="shared" si="28"/>
        <v/>
      </c>
      <c r="O120" s="17" t="str">
        <f t="shared" si="29"/>
        <v/>
      </c>
      <c r="P120" s="17" t="str">
        <f t="shared" si="30"/>
        <v/>
      </c>
      <c r="Q120" s="17" t="str">
        <f t="shared" si="31"/>
        <v/>
      </c>
      <c r="R120" s="17" t="str">
        <f t="shared" si="32"/>
        <v/>
      </c>
      <c r="S120" s="17" t="str">
        <f t="shared" si="33"/>
        <v/>
      </c>
      <c r="T120" s="17" t="str">
        <f t="shared" si="34"/>
        <v/>
      </c>
      <c r="U120" s="17" t="str">
        <f t="shared" si="35"/>
        <v/>
      </c>
    </row>
    <row r="121" spans="1:21" x14ac:dyDescent="0.25">
      <c r="A121" s="7"/>
      <c r="B121" s="12"/>
      <c r="C121" s="12"/>
      <c r="D121" s="12"/>
      <c r="E121" s="23"/>
      <c r="F121" s="12"/>
      <c r="G121" s="12"/>
      <c r="H121" s="12"/>
      <c r="I121" s="12"/>
      <c r="J121" s="12"/>
      <c r="K121" s="12"/>
      <c r="L121" s="12"/>
      <c r="M121" s="17" t="str">
        <f t="shared" si="27"/>
        <v/>
      </c>
      <c r="N121" s="17" t="str">
        <f t="shared" si="28"/>
        <v/>
      </c>
      <c r="O121" s="17" t="str">
        <f t="shared" si="29"/>
        <v/>
      </c>
      <c r="P121" s="17" t="str">
        <f t="shared" si="30"/>
        <v/>
      </c>
      <c r="Q121" s="17" t="str">
        <f t="shared" si="31"/>
        <v/>
      </c>
      <c r="R121" s="17" t="str">
        <f t="shared" si="32"/>
        <v/>
      </c>
      <c r="S121" s="17" t="str">
        <f t="shared" si="33"/>
        <v/>
      </c>
      <c r="T121" s="17" t="str">
        <f t="shared" si="34"/>
        <v/>
      </c>
      <c r="U121" s="17" t="str">
        <f t="shared" si="35"/>
        <v/>
      </c>
    </row>
    <row r="122" spans="1:21" x14ac:dyDescent="0.25">
      <c r="A122" s="7"/>
      <c r="B122" s="12"/>
      <c r="C122" s="12"/>
      <c r="D122" s="12"/>
      <c r="E122" s="23"/>
      <c r="F122" s="12"/>
      <c r="G122" s="12"/>
      <c r="H122" s="12"/>
      <c r="I122" s="12"/>
      <c r="J122" s="12"/>
      <c r="K122" s="12"/>
      <c r="L122" s="12"/>
      <c r="M122" s="17" t="str">
        <f t="shared" si="27"/>
        <v/>
      </c>
      <c r="N122" s="17" t="str">
        <f t="shared" si="28"/>
        <v/>
      </c>
      <c r="O122" s="17" t="str">
        <f t="shared" si="29"/>
        <v/>
      </c>
      <c r="P122" s="17" t="str">
        <f t="shared" si="30"/>
        <v/>
      </c>
      <c r="Q122" s="17" t="str">
        <f t="shared" si="31"/>
        <v/>
      </c>
      <c r="R122" s="17" t="str">
        <f t="shared" si="32"/>
        <v/>
      </c>
      <c r="S122" s="17" t="str">
        <f t="shared" si="33"/>
        <v/>
      </c>
      <c r="T122" s="17" t="str">
        <f t="shared" si="34"/>
        <v/>
      </c>
      <c r="U122" s="17" t="str">
        <f t="shared" si="35"/>
        <v/>
      </c>
    </row>
    <row r="123" spans="1:21" x14ac:dyDescent="0.25">
      <c r="A123" s="7"/>
      <c r="B123" s="12"/>
      <c r="C123" s="12"/>
      <c r="D123" s="12"/>
      <c r="E123" s="23"/>
      <c r="F123" s="12"/>
      <c r="G123" s="12"/>
      <c r="H123" s="12"/>
      <c r="I123" s="12"/>
      <c r="J123" s="12"/>
      <c r="K123" s="12"/>
      <c r="L123" s="12"/>
      <c r="M123" s="17" t="str">
        <f t="shared" si="27"/>
        <v/>
      </c>
      <c r="N123" s="17" t="str">
        <f t="shared" si="28"/>
        <v/>
      </c>
      <c r="O123" s="17" t="str">
        <f t="shared" si="29"/>
        <v/>
      </c>
      <c r="P123" s="17" t="str">
        <f t="shared" si="30"/>
        <v/>
      </c>
      <c r="Q123" s="17" t="str">
        <f t="shared" si="31"/>
        <v/>
      </c>
      <c r="R123" s="17" t="str">
        <f t="shared" si="32"/>
        <v/>
      </c>
      <c r="S123" s="17" t="str">
        <f t="shared" si="33"/>
        <v/>
      </c>
      <c r="T123" s="17" t="str">
        <f t="shared" si="34"/>
        <v/>
      </c>
      <c r="U123" s="17" t="str">
        <f t="shared" si="35"/>
        <v/>
      </c>
    </row>
    <row r="124" spans="1:21" x14ac:dyDescent="0.25">
      <c r="A124" s="7"/>
      <c r="B124" s="12"/>
      <c r="C124" s="12"/>
      <c r="D124" s="12"/>
      <c r="E124" s="23"/>
      <c r="F124" s="12"/>
      <c r="G124" s="12"/>
      <c r="H124" s="12"/>
      <c r="I124" s="12"/>
      <c r="J124" s="12"/>
      <c r="K124" s="12"/>
      <c r="L124" s="12"/>
      <c r="M124" s="17" t="str">
        <f t="shared" si="27"/>
        <v/>
      </c>
      <c r="N124" s="17" t="str">
        <f t="shared" si="28"/>
        <v/>
      </c>
      <c r="O124" s="17" t="str">
        <f t="shared" si="29"/>
        <v/>
      </c>
      <c r="P124" s="17" t="str">
        <f t="shared" si="30"/>
        <v/>
      </c>
      <c r="Q124" s="17" t="str">
        <f t="shared" si="31"/>
        <v/>
      </c>
      <c r="R124" s="17" t="str">
        <f t="shared" si="32"/>
        <v/>
      </c>
      <c r="S124" s="17" t="str">
        <f t="shared" si="33"/>
        <v/>
      </c>
      <c r="T124" s="17" t="str">
        <f t="shared" si="34"/>
        <v/>
      </c>
      <c r="U124" s="17" t="str">
        <f t="shared" si="35"/>
        <v/>
      </c>
    </row>
    <row r="125" spans="1:21" x14ac:dyDescent="0.25">
      <c r="A125" s="7"/>
      <c r="B125" s="12"/>
      <c r="C125" s="12"/>
      <c r="D125" s="12"/>
      <c r="E125" s="23"/>
      <c r="F125" s="12"/>
      <c r="G125" s="12"/>
      <c r="H125" s="12"/>
      <c r="I125" s="12"/>
      <c r="J125" s="12"/>
      <c r="K125" s="12"/>
      <c r="L125" s="12"/>
      <c r="M125" s="17" t="str">
        <f t="shared" si="27"/>
        <v/>
      </c>
      <c r="N125" s="17" t="str">
        <f t="shared" si="28"/>
        <v/>
      </c>
      <c r="O125" s="17" t="str">
        <f t="shared" si="29"/>
        <v/>
      </c>
      <c r="P125" s="17" t="str">
        <f t="shared" si="30"/>
        <v/>
      </c>
      <c r="Q125" s="17" t="str">
        <f t="shared" si="31"/>
        <v/>
      </c>
      <c r="R125" s="17" t="str">
        <f t="shared" si="32"/>
        <v/>
      </c>
      <c r="S125" s="17" t="str">
        <f t="shared" si="33"/>
        <v/>
      </c>
      <c r="T125" s="17" t="str">
        <f t="shared" si="34"/>
        <v/>
      </c>
      <c r="U125" s="17" t="str">
        <f t="shared" si="35"/>
        <v/>
      </c>
    </row>
    <row r="126" spans="1:21" x14ac:dyDescent="0.25">
      <c r="A126" s="7"/>
      <c r="B126" s="12"/>
      <c r="C126" s="12"/>
      <c r="D126" s="12"/>
      <c r="E126" s="23"/>
      <c r="F126" s="12"/>
      <c r="G126" s="12"/>
      <c r="H126" s="12"/>
      <c r="I126" s="12"/>
      <c r="J126" s="12"/>
      <c r="K126" s="12"/>
      <c r="L126" s="12"/>
      <c r="M126" s="17" t="str">
        <f t="shared" si="27"/>
        <v/>
      </c>
      <c r="N126" s="17" t="str">
        <f t="shared" si="28"/>
        <v/>
      </c>
      <c r="O126" s="17" t="str">
        <f t="shared" si="29"/>
        <v/>
      </c>
      <c r="P126" s="17" t="str">
        <f t="shared" si="30"/>
        <v/>
      </c>
      <c r="Q126" s="17" t="str">
        <f t="shared" si="31"/>
        <v/>
      </c>
      <c r="R126" s="17" t="str">
        <f t="shared" si="32"/>
        <v/>
      </c>
      <c r="S126" s="17" t="str">
        <f t="shared" si="33"/>
        <v/>
      </c>
      <c r="T126" s="17" t="str">
        <f t="shared" si="34"/>
        <v/>
      </c>
      <c r="U126" s="17" t="str">
        <f t="shared" si="35"/>
        <v/>
      </c>
    </row>
    <row r="127" spans="1:21" x14ac:dyDescent="0.25">
      <c r="A127" s="7"/>
      <c r="B127" s="12"/>
      <c r="C127" s="12"/>
      <c r="D127" s="12"/>
      <c r="E127" s="23"/>
      <c r="F127" s="12"/>
      <c r="G127" s="12"/>
      <c r="H127" s="12"/>
      <c r="I127" s="12"/>
      <c r="J127" s="12"/>
      <c r="K127" s="12"/>
      <c r="L127" s="12"/>
      <c r="M127" s="17" t="str">
        <f t="shared" si="27"/>
        <v/>
      </c>
      <c r="N127" s="17" t="str">
        <f t="shared" si="28"/>
        <v/>
      </c>
      <c r="O127" s="17" t="str">
        <f t="shared" si="29"/>
        <v/>
      </c>
      <c r="P127" s="17" t="str">
        <f t="shared" si="30"/>
        <v/>
      </c>
      <c r="Q127" s="17" t="str">
        <f t="shared" si="31"/>
        <v/>
      </c>
      <c r="R127" s="17" t="str">
        <f t="shared" si="32"/>
        <v/>
      </c>
      <c r="S127" s="17" t="str">
        <f t="shared" si="33"/>
        <v/>
      </c>
      <c r="T127" s="17" t="str">
        <f t="shared" si="34"/>
        <v/>
      </c>
      <c r="U127" s="17" t="str">
        <f t="shared" si="35"/>
        <v/>
      </c>
    </row>
    <row r="128" spans="1:21" x14ac:dyDescent="0.25">
      <c r="A128" s="7"/>
      <c r="B128" s="12"/>
      <c r="C128" s="12"/>
      <c r="D128" s="12"/>
      <c r="E128" s="23"/>
      <c r="F128" s="12"/>
      <c r="G128" s="12"/>
      <c r="H128" s="12"/>
      <c r="I128" s="12"/>
      <c r="J128" s="12"/>
      <c r="K128" s="12"/>
      <c r="L128" s="12"/>
      <c r="M128" s="17" t="str">
        <f t="shared" si="27"/>
        <v/>
      </c>
      <c r="N128" s="17" t="str">
        <f t="shared" si="28"/>
        <v/>
      </c>
      <c r="O128" s="17" t="str">
        <f t="shared" si="29"/>
        <v/>
      </c>
      <c r="P128" s="17" t="str">
        <f t="shared" si="30"/>
        <v/>
      </c>
      <c r="Q128" s="17" t="str">
        <f t="shared" si="31"/>
        <v/>
      </c>
      <c r="R128" s="17" t="str">
        <f t="shared" si="32"/>
        <v/>
      </c>
      <c r="S128" s="17" t="str">
        <f t="shared" si="33"/>
        <v/>
      </c>
      <c r="T128" s="17" t="str">
        <f t="shared" si="34"/>
        <v/>
      </c>
      <c r="U128" s="17" t="str">
        <f t="shared" si="35"/>
        <v/>
      </c>
    </row>
    <row r="129" spans="1:21" x14ac:dyDescent="0.25">
      <c r="A129" s="7"/>
      <c r="B129" s="12"/>
      <c r="C129" s="12"/>
      <c r="D129" s="12"/>
      <c r="E129" s="23"/>
      <c r="F129" s="12"/>
      <c r="G129" s="12"/>
      <c r="H129" s="12"/>
      <c r="I129" s="12"/>
      <c r="J129" s="12"/>
      <c r="K129" s="12"/>
      <c r="L129" s="12"/>
      <c r="M129" s="17" t="str">
        <f t="shared" si="27"/>
        <v/>
      </c>
      <c r="N129" s="17" t="str">
        <f t="shared" si="28"/>
        <v/>
      </c>
      <c r="O129" s="17" t="str">
        <f t="shared" si="29"/>
        <v/>
      </c>
      <c r="P129" s="17" t="str">
        <f t="shared" si="30"/>
        <v/>
      </c>
      <c r="Q129" s="17" t="str">
        <f t="shared" si="31"/>
        <v/>
      </c>
      <c r="R129" s="17" t="str">
        <f t="shared" si="32"/>
        <v/>
      </c>
      <c r="S129" s="17" t="str">
        <f t="shared" si="33"/>
        <v/>
      </c>
      <c r="T129" s="17" t="str">
        <f t="shared" si="34"/>
        <v/>
      </c>
      <c r="U129" s="17" t="str">
        <f t="shared" si="35"/>
        <v/>
      </c>
    </row>
    <row r="130" spans="1:21" x14ac:dyDescent="0.25">
      <c r="A130" s="7"/>
      <c r="B130" s="12"/>
      <c r="C130" s="12"/>
      <c r="D130" s="12"/>
      <c r="E130" s="23"/>
      <c r="F130" s="12"/>
      <c r="G130" s="12"/>
      <c r="H130" s="12"/>
      <c r="I130" s="12"/>
      <c r="J130" s="12"/>
      <c r="K130" s="12"/>
      <c r="L130" s="12"/>
      <c r="M130" s="17" t="str">
        <f t="shared" ref="M130:M137" si="36">IF($C130="","",(IF($C130&lt;35,"Excluded", "Included")))</f>
        <v/>
      </c>
      <c r="N130" s="17" t="str">
        <f t="shared" ref="N130:N137" si="37">IF($C130="","",(IF((OR($C130&lt;35,$C130&gt;85)),"Excluded", "Included")))</f>
        <v/>
      </c>
      <c r="O130" s="17" t="str">
        <f t="shared" ref="O130:O137" si="38">IF(D130="","",(IF(D130="No","Excluded", "Included")))</f>
        <v/>
      </c>
      <c r="P130" s="17" t="str">
        <f t="shared" ref="P130:P137" si="39">IF(F130="","",(IF(F130="Yes","Excluded", "Included")))</f>
        <v/>
      </c>
      <c r="Q130" s="17" t="str">
        <f t="shared" ref="Q130:Q137" si="40">IF(G130="","",(IF(G130="Yes","Excluded", "Included")))</f>
        <v/>
      </c>
      <c r="R130" s="17" t="str">
        <f t="shared" ref="R130:R137" si="41">IF(I130="","",(IF(AND(N130="Included",O130="Included",I130="Yes",J130="No"),"Yes","No")))</f>
        <v/>
      </c>
      <c r="S130" s="17" t="str">
        <f t="shared" ref="S130:S137" si="42">IF(I130="","",(IF(I130="No","Excluded", "Included")))</f>
        <v/>
      </c>
      <c r="T130" s="17" t="str">
        <f t="shared" ref="T130:T137" si="43">IF(J130="","",(IF(J130="Yes","Excluded", "Included")))</f>
        <v/>
      </c>
      <c r="U130" s="17" t="str">
        <f t="shared" ref="U130:U137" si="44">IF(A130&gt;0,(ROUNDUP(MONTH(A130)/3,0)),"")</f>
        <v/>
      </c>
    </row>
    <row r="131" spans="1:21" x14ac:dyDescent="0.25">
      <c r="A131" s="7"/>
      <c r="B131" s="12"/>
      <c r="C131" s="12"/>
      <c r="D131" s="12"/>
      <c r="E131" s="23"/>
      <c r="F131" s="12"/>
      <c r="G131" s="12"/>
      <c r="H131" s="12"/>
      <c r="I131" s="12"/>
      <c r="J131" s="12"/>
      <c r="K131" s="12"/>
      <c r="L131" s="12"/>
      <c r="M131" s="17" t="str">
        <f t="shared" si="36"/>
        <v/>
      </c>
      <c r="N131" s="17" t="str">
        <f t="shared" si="37"/>
        <v/>
      </c>
      <c r="O131" s="17" t="str">
        <f t="shared" si="38"/>
        <v/>
      </c>
      <c r="P131" s="17" t="str">
        <f t="shared" si="39"/>
        <v/>
      </c>
      <c r="Q131" s="17" t="str">
        <f t="shared" si="40"/>
        <v/>
      </c>
      <c r="R131" s="17" t="str">
        <f t="shared" si="41"/>
        <v/>
      </c>
      <c r="S131" s="17" t="str">
        <f t="shared" si="42"/>
        <v/>
      </c>
      <c r="T131" s="17" t="str">
        <f t="shared" si="43"/>
        <v/>
      </c>
      <c r="U131" s="17" t="str">
        <f t="shared" si="44"/>
        <v/>
      </c>
    </row>
    <row r="132" spans="1:21" x14ac:dyDescent="0.25">
      <c r="A132" s="7"/>
      <c r="B132" s="12"/>
      <c r="C132" s="12"/>
      <c r="D132" s="12"/>
      <c r="E132" s="23"/>
      <c r="F132" s="12"/>
      <c r="G132" s="12"/>
      <c r="H132" s="12"/>
      <c r="I132" s="12"/>
      <c r="J132" s="12"/>
      <c r="K132" s="12"/>
      <c r="L132" s="12"/>
      <c r="M132" s="17" t="str">
        <f t="shared" si="36"/>
        <v/>
      </c>
      <c r="N132" s="17" t="str">
        <f t="shared" si="37"/>
        <v/>
      </c>
      <c r="O132" s="17" t="str">
        <f t="shared" si="38"/>
        <v/>
      </c>
      <c r="P132" s="17" t="str">
        <f t="shared" si="39"/>
        <v/>
      </c>
      <c r="Q132" s="17" t="str">
        <f t="shared" si="40"/>
        <v/>
      </c>
      <c r="R132" s="17" t="str">
        <f t="shared" si="41"/>
        <v/>
      </c>
      <c r="S132" s="17" t="str">
        <f t="shared" si="42"/>
        <v/>
      </c>
      <c r="T132" s="17" t="str">
        <f t="shared" si="43"/>
        <v/>
      </c>
      <c r="U132" s="17" t="str">
        <f t="shared" si="44"/>
        <v/>
      </c>
    </row>
    <row r="133" spans="1:21" x14ac:dyDescent="0.25">
      <c r="A133" s="7"/>
      <c r="B133" s="12"/>
      <c r="C133" s="12"/>
      <c r="D133" s="12"/>
      <c r="E133" s="23"/>
      <c r="F133" s="12"/>
      <c r="G133" s="12"/>
      <c r="H133" s="12"/>
      <c r="I133" s="12"/>
      <c r="J133" s="12"/>
      <c r="K133" s="12"/>
      <c r="L133" s="12"/>
      <c r="M133" s="17" t="str">
        <f t="shared" si="36"/>
        <v/>
      </c>
      <c r="N133" s="17" t="str">
        <f t="shared" si="37"/>
        <v/>
      </c>
      <c r="O133" s="17" t="str">
        <f t="shared" si="38"/>
        <v/>
      </c>
      <c r="P133" s="17" t="str">
        <f t="shared" si="39"/>
        <v/>
      </c>
      <c r="Q133" s="17" t="str">
        <f t="shared" si="40"/>
        <v/>
      </c>
      <c r="R133" s="17" t="str">
        <f t="shared" si="41"/>
        <v/>
      </c>
      <c r="S133" s="17" t="str">
        <f t="shared" si="42"/>
        <v/>
      </c>
      <c r="T133" s="17" t="str">
        <f t="shared" si="43"/>
        <v/>
      </c>
      <c r="U133" s="17" t="str">
        <f t="shared" si="44"/>
        <v/>
      </c>
    </row>
    <row r="134" spans="1:21" x14ac:dyDescent="0.25">
      <c r="A134" s="7"/>
      <c r="B134" s="12"/>
      <c r="C134" s="12"/>
      <c r="D134" s="12"/>
      <c r="E134" s="23"/>
      <c r="F134" s="12"/>
      <c r="G134" s="12"/>
      <c r="H134" s="12"/>
      <c r="I134" s="12"/>
      <c r="J134" s="12"/>
      <c r="K134" s="12"/>
      <c r="L134" s="12"/>
      <c r="M134" s="17" t="str">
        <f t="shared" si="36"/>
        <v/>
      </c>
      <c r="N134" s="17" t="str">
        <f t="shared" si="37"/>
        <v/>
      </c>
      <c r="O134" s="17" t="str">
        <f t="shared" si="38"/>
        <v/>
      </c>
      <c r="P134" s="17" t="str">
        <f t="shared" si="39"/>
        <v/>
      </c>
      <c r="Q134" s="17" t="str">
        <f t="shared" si="40"/>
        <v/>
      </c>
      <c r="R134" s="17" t="str">
        <f t="shared" si="41"/>
        <v/>
      </c>
      <c r="S134" s="17" t="str">
        <f t="shared" si="42"/>
        <v/>
      </c>
      <c r="T134" s="17" t="str">
        <f t="shared" si="43"/>
        <v/>
      </c>
      <c r="U134" s="17" t="str">
        <f t="shared" si="44"/>
        <v/>
      </c>
    </row>
    <row r="135" spans="1:21" x14ac:dyDescent="0.25">
      <c r="A135" s="7"/>
      <c r="B135" s="12"/>
      <c r="C135" s="12"/>
      <c r="D135" s="12"/>
      <c r="E135" s="23"/>
      <c r="F135" s="12"/>
      <c r="G135" s="12"/>
      <c r="H135" s="12"/>
      <c r="I135" s="12"/>
      <c r="J135" s="12"/>
      <c r="K135" s="12"/>
      <c r="L135" s="12"/>
      <c r="M135" s="17" t="str">
        <f t="shared" si="36"/>
        <v/>
      </c>
      <c r="N135" s="17" t="str">
        <f t="shared" si="37"/>
        <v/>
      </c>
      <c r="O135" s="17" t="str">
        <f t="shared" si="38"/>
        <v/>
      </c>
      <c r="P135" s="17" t="str">
        <f t="shared" si="39"/>
        <v/>
      </c>
      <c r="Q135" s="17" t="str">
        <f t="shared" si="40"/>
        <v/>
      </c>
      <c r="R135" s="17" t="str">
        <f t="shared" si="41"/>
        <v/>
      </c>
      <c r="S135" s="17" t="str">
        <f t="shared" si="42"/>
        <v/>
      </c>
      <c r="T135" s="17" t="str">
        <f t="shared" si="43"/>
        <v/>
      </c>
      <c r="U135" s="17" t="str">
        <f t="shared" si="44"/>
        <v/>
      </c>
    </row>
    <row r="136" spans="1:21" x14ac:dyDescent="0.25">
      <c r="A136" s="7"/>
      <c r="B136" s="12"/>
      <c r="C136" s="12"/>
      <c r="D136" s="12"/>
      <c r="E136" s="23"/>
      <c r="F136" s="12"/>
      <c r="G136" s="12"/>
      <c r="H136" s="12"/>
      <c r="I136" s="12"/>
      <c r="J136" s="12"/>
      <c r="K136" s="12"/>
      <c r="L136" s="12"/>
      <c r="M136" s="17" t="str">
        <f t="shared" si="36"/>
        <v/>
      </c>
      <c r="N136" s="17" t="str">
        <f t="shared" si="37"/>
        <v/>
      </c>
      <c r="O136" s="17" t="str">
        <f t="shared" si="38"/>
        <v/>
      </c>
      <c r="P136" s="17" t="str">
        <f t="shared" si="39"/>
        <v/>
      </c>
      <c r="Q136" s="17" t="str">
        <f t="shared" si="40"/>
        <v/>
      </c>
      <c r="R136" s="17" t="str">
        <f t="shared" si="41"/>
        <v/>
      </c>
      <c r="S136" s="17" t="str">
        <f t="shared" si="42"/>
        <v/>
      </c>
      <c r="T136" s="17" t="str">
        <f t="shared" si="43"/>
        <v/>
      </c>
      <c r="U136" s="17" t="str">
        <f t="shared" si="44"/>
        <v/>
      </c>
    </row>
    <row r="137" spans="1:21" x14ac:dyDescent="0.25">
      <c r="A137" s="7"/>
      <c r="B137" s="12"/>
      <c r="C137" s="12"/>
      <c r="D137" s="12"/>
      <c r="E137" s="23"/>
      <c r="F137" s="12"/>
      <c r="G137" s="12"/>
      <c r="H137" s="12"/>
      <c r="I137" s="12"/>
      <c r="J137" s="12"/>
      <c r="K137" s="12"/>
      <c r="L137" s="12"/>
      <c r="M137" s="17" t="str">
        <f t="shared" si="36"/>
        <v/>
      </c>
      <c r="N137" s="17" t="str">
        <f t="shared" si="37"/>
        <v/>
      </c>
      <c r="O137" s="17" t="str">
        <f t="shared" si="38"/>
        <v/>
      </c>
      <c r="P137" s="17" t="str">
        <f t="shared" si="39"/>
        <v/>
      </c>
      <c r="Q137" s="17" t="str">
        <f t="shared" si="40"/>
        <v/>
      </c>
      <c r="R137" s="17" t="str">
        <f t="shared" si="41"/>
        <v/>
      </c>
      <c r="S137" s="17" t="str">
        <f t="shared" si="42"/>
        <v/>
      </c>
      <c r="T137" s="17" t="str">
        <f t="shared" si="43"/>
        <v/>
      </c>
      <c r="U137" s="17" t="str">
        <f t="shared" si="44"/>
        <v/>
      </c>
    </row>
  </sheetData>
  <sortState ref="A2:U137">
    <sortCondition ref="A1"/>
  </sortState>
  <conditionalFormatting sqref="M1:T136 M138:T1048576">
    <cfRule type="cellIs" dxfId="1" priority="2" operator="equal">
      <formula>"Excluded"</formula>
    </cfRule>
  </conditionalFormatting>
  <conditionalFormatting sqref="M137:T137">
    <cfRule type="cellIs" dxfId="0" priority="1" operator="equal">
      <formula>"Excluded"</formula>
    </cfRule>
  </conditionalFormatting>
  <dataValidations count="2">
    <dataValidation type="list" allowBlank="1" showInputMessage="1" showErrorMessage="1" sqref="F1:L1048576 D1:D1048576">
      <formula1>"Yes, No"</formula1>
    </dataValidation>
    <dataValidation type="list" allowBlank="1" showInputMessage="1" showErrorMessage="1" sqref="E1:E137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C1" workbookViewId="0">
      <selection activeCell="B7" sqref="B7"/>
    </sheetView>
  </sheetViews>
  <sheetFormatPr defaultRowHeight="15" x14ac:dyDescent="0.25"/>
  <cols>
    <col min="1" max="2" width="9.140625" style="11"/>
    <col min="3" max="4" width="16" style="2" customWidth="1"/>
    <col min="5" max="5" width="9.140625" style="20"/>
    <col min="6" max="6" width="9.140625" style="26"/>
  </cols>
  <sheetData>
    <row r="1" spans="1:6" ht="30" x14ac:dyDescent="0.25">
      <c r="A1" s="5" t="s">
        <v>1</v>
      </c>
      <c r="B1" s="5" t="s">
        <v>2</v>
      </c>
      <c r="C1" s="6" t="s">
        <v>3</v>
      </c>
      <c r="D1" s="6" t="s">
        <v>48</v>
      </c>
      <c r="E1" s="24" t="s">
        <v>40</v>
      </c>
      <c r="F1" s="27" t="s">
        <v>41</v>
      </c>
    </row>
    <row r="2" spans="1:6" x14ac:dyDescent="0.25">
      <c r="A2" s="12">
        <v>1</v>
      </c>
      <c r="B2" s="12">
        <v>35</v>
      </c>
      <c r="C2" s="9">
        <v>42005.041666666664</v>
      </c>
      <c r="D2" s="9">
        <v>42005.048611111109</v>
      </c>
      <c r="E2" s="25">
        <f>'12LeadTimeData'!D2-'12LeadTimeData'!C2</f>
        <v>6.9444444452528842E-3</v>
      </c>
      <c r="F2" s="28">
        <f>ROUNDUP((MONTH(C2))/3,0)</f>
        <v>1</v>
      </c>
    </row>
    <row r="3" spans="1:6" x14ac:dyDescent="0.25">
      <c r="A3" s="12"/>
      <c r="B3" s="12"/>
      <c r="C3" s="9"/>
      <c r="D3" s="9"/>
      <c r="E3" s="25">
        <f>'12LeadTimeData'!D3-'12LeadTimeData'!C3</f>
        <v>0</v>
      </c>
      <c r="F3" s="28">
        <f t="shared" ref="F3:F66" si="0">ROUNDUP((MONTH(C3))/3,0)</f>
        <v>1</v>
      </c>
    </row>
    <row r="4" spans="1:6" x14ac:dyDescent="0.25">
      <c r="A4" s="12"/>
      <c r="B4" s="12"/>
      <c r="C4" s="9"/>
      <c r="D4" s="9"/>
      <c r="E4" s="25">
        <f>'12LeadTimeData'!D4-'12LeadTimeData'!C4</f>
        <v>0</v>
      </c>
      <c r="F4" s="28">
        <f t="shared" si="0"/>
        <v>1</v>
      </c>
    </row>
    <row r="5" spans="1:6" x14ac:dyDescent="0.25">
      <c r="A5" s="12"/>
      <c r="B5" s="12"/>
      <c r="C5" s="9"/>
      <c r="D5" s="9"/>
      <c r="E5" s="25">
        <f>'12LeadTimeData'!D5-'12LeadTimeData'!C5</f>
        <v>0</v>
      </c>
      <c r="F5" s="28">
        <f t="shared" si="0"/>
        <v>1</v>
      </c>
    </row>
    <row r="6" spans="1:6" x14ac:dyDescent="0.25">
      <c r="A6" s="12"/>
      <c r="B6" s="12"/>
      <c r="C6" s="9"/>
      <c r="D6" s="9"/>
      <c r="E6" s="25">
        <f>'12LeadTimeData'!D6-'12LeadTimeData'!C6</f>
        <v>0</v>
      </c>
      <c r="F6" s="28">
        <f t="shared" si="0"/>
        <v>1</v>
      </c>
    </row>
    <row r="7" spans="1:6" x14ac:dyDescent="0.25">
      <c r="A7" s="12"/>
      <c r="B7" s="12"/>
      <c r="C7" s="9"/>
      <c r="D7" s="9"/>
      <c r="E7" s="25">
        <f>'12LeadTimeData'!D7-'12LeadTimeData'!C7</f>
        <v>0</v>
      </c>
      <c r="F7" s="28">
        <f t="shared" si="0"/>
        <v>1</v>
      </c>
    </row>
    <row r="8" spans="1:6" x14ac:dyDescent="0.25">
      <c r="A8" s="12"/>
      <c r="B8" s="12"/>
      <c r="C8" s="9"/>
      <c r="D8" s="9"/>
      <c r="E8" s="25">
        <f>'12LeadTimeData'!D8-'12LeadTimeData'!C8</f>
        <v>0</v>
      </c>
      <c r="F8" s="28">
        <f t="shared" si="0"/>
        <v>1</v>
      </c>
    </row>
    <row r="9" spans="1:6" x14ac:dyDescent="0.25">
      <c r="A9" s="12"/>
      <c r="B9" s="12"/>
      <c r="C9" s="9"/>
      <c r="D9" s="9"/>
      <c r="E9" s="25">
        <f>'12LeadTimeData'!D9-'12LeadTimeData'!C9</f>
        <v>0</v>
      </c>
      <c r="F9" s="28">
        <f t="shared" si="0"/>
        <v>1</v>
      </c>
    </row>
    <row r="10" spans="1:6" x14ac:dyDescent="0.25">
      <c r="A10" s="12"/>
      <c r="B10" s="12"/>
      <c r="C10" s="9"/>
      <c r="D10" s="9"/>
      <c r="E10" s="25">
        <f>'12LeadTimeData'!D10-'12LeadTimeData'!C10</f>
        <v>0</v>
      </c>
      <c r="F10" s="28">
        <f t="shared" si="0"/>
        <v>1</v>
      </c>
    </row>
    <row r="11" spans="1:6" x14ac:dyDescent="0.25">
      <c r="A11" s="12"/>
      <c r="B11" s="12"/>
      <c r="C11" s="9"/>
      <c r="D11" s="9"/>
      <c r="E11" s="25">
        <f>'12LeadTimeData'!D11-'12LeadTimeData'!C11</f>
        <v>0</v>
      </c>
      <c r="F11" s="28">
        <f t="shared" si="0"/>
        <v>1</v>
      </c>
    </row>
    <row r="12" spans="1:6" x14ac:dyDescent="0.25">
      <c r="A12" s="12"/>
      <c r="B12" s="12"/>
      <c r="C12" s="9"/>
      <c r="D12" s="9"/>
      <c r="E12" s="25">
        <f>'12LeadTimeData'!D12-'12LeadTimeData'!C12</f>
        <v>0</v>
      </c>
      <c r="F12" s="28">
        <f t="shared" si="0"/>
        <v>1</v>
      </c>
    </row>
    <row r="13" spans="1:6" x14ac:dyDescent="0.25">
      <c r="A13" s="12"/>
      <c r="B13" s="12"/>
      <c r="C13" s="9"/>
      <c r="D13" s="9"/>
      <c r="E13" s="25">
        <f>'12LeadTimeData'!D13-'12LeadTimeData'!C13</f>
        <v>0</v>
      </c>
      <c r="F13" s="28">
        <f t="shared" si="0"/>
        <v>1</v>
      </c>
    </row>
    <row r="14" spans="1:6" x14ac:dyDescent="0.25">
      <c r="A14" s="12"/>
      <c r="B14" s="12"/>
      <c r="C14" s="9"/>
      <c r="D14" s="9"/>
      <c r="E14" s="25">
        <f>'12LeadTimeData'!D14-'12LeadTimeData'!C14</f>
        <v>0</v>
      </c>
      <c r="F14" s="28">
        <f t="shared" si="0"/>
        <v>1</v>
      </c>
    </row>
    <row r="15" spans="1:6" x14ac:dyDescent="0.25">
      <c r="A15" s="12"/>
      <c r="B15" s="12"/>
      <c r="C15" s="9"/>
      <c r="D15" s="9"/>
      <c r="E15" s="25">
        <f>'12LeadTimeData'!D15-'12LeadTimeData'!C15</f>
        <v>0</v>
      </c>
      <c r="F15" s="28">
        <f t="shared" si="0"/>
        <v>1</v>
      </c>
    </row>
    <row r="16" spans="1:6" x14ac:dyDescent="0.25">
      <c r="A16" s="12"/>
      <c r="B16" s="12"/>
      <c r="C16" s="9"/>
      <c r="D16" s="9"/>
      <c r="E16" s="25">
        <f>'12LeadTimeData'!D16-'12LeadTimeData'!C16</f>
        <v>0</v>
      </c>
      <c r="F16" s="28">
        <f t="shared" si="0"/>
        <v>1</v>
      </c>
    </row>
    <row r="17" spans="1:6" x14ac:dyDescent="0.25">
      <c r="A17" s="12"/>
      <c r="B17" s="12"/>
      <c r="C17" s="9"/>
      <c r="D17" s="9"/>
      <c r="E17" s="25">
        <f>'12LeadTimeData'!D17-'12LeadTimeData'!C17</f>
        <v>0</v>
      </c>
      <c r="F17" s="28">
        <f t="shared" si="0"/>
        <v>1</v>
      </c>
    </row>
    <row r="18" spans="1:6" x14ac:dyDescent="0.25">
      <c r="A18" s="12"/>
      <c r="B18" s="12"/>
      <c r="C18" s="9"/>
      <c r="D18" s="9"/>
      <c r="E18" s="25">
        <f>'12LeadTimeData'!D18-'12LeadTimeData'!C18</f>
        <v>0</v>
      </c>
      <c r="F18" s="28">
        <f t="shared" si="0"/>
        <v>1</v>
      </c>
    </row>
    <row r="19" spans="1:6" x14ac:dyDescent="0.25">
      <c r="A19" s="12"/>
      <c r="B19" s="12"/>
      <c r="C19" s="9"/>
      <c r="D19" s="9"/>
      <c r="E19" s="25">
        <f>'12LeadTimeData'!D19-'12LeadTimeData'!C19</f>
        <v>0</v>
      </c>
      <c r="F19" s="28">
        <f t="shared" si="0"/>
        <v>1</v>
      </c>
    </row>
    <row r="20" spans="1:6" x14ac:dyDescent="0.25">
      <c r="A20" s="12"/>
      <c r="B20" s="12"/>
      <c r="C20" s="9"/>
      <c r="D20" s="9"/>
      <c r="E20" s="25">
        <f>'12LeadTimeData'!D20-'12LeadTimeData'!C20</f>
        <v>0</v>
      </c>
      <c r="F20" s="28">
        <f t="shared" si="0"/>
        <v>1</v>
      </c>
    </row>
    <row r="21" spans="1:6" x14ac:dyDescent="0.25">
      <c r="A21" s="12"/>
      <c r="B21" s="12"/>
      <c r="C21" s="9"/>
      <c r="D21" s="9"/>
      <c r="E21" s="25">
        <f>'12LeadTimeData'!D21-'12LeadTimeData'!C21</f>
        <v>0</v>
      </c>
      <c r="F21" s="28">
        <f t="shared" si="0"/>
        <v>1</v>
      </c>
    </row>
    <row r="22" spans="1:6" x14ac:dyDescent="0.25">
      <c r="A22" s="12"/>
      <c r="B22" s="12"/>
      <c r="C22" s="9"/>
      <c r="D22" s="9"/>
      <c r="E22" s="25">
        <f>'12LeadTimeData'!D22-'12LeadTimeData'!C22</f>
        <v>0</v>
      </c>
      <c r="F22" s="28">
        <f t="shared" si="0"/>
        <v>1</v>
      </c>
    </row>
    <row r="23" spans="1:6" x14ac:dyDescent="0.25">
      <c r="A23" s="12"/>
      <c r="B23" s="12"/>
      <c r="C23" s="9"/>
      <c r="D23" s="9"/>
      <c r="E23" s="25">
        <f>'12LeadTimeData'!D23-'12LeadTimeData'!C23</f>
        <v>0</v>
      </c>
      <c r="F23" s="28">
        <f t="shared" si="0"/>
        <v>1</v>
      </c>
    </row>
    <row r="24" spans="1:6" x14ac:dyDescent="0.25">
      <c r="A24" s="12"/>
      <c r="B24" s="12"/>
      <c r="C24" s="9"/>
      <c r="D24" s="9"/>
      <c r="E24" s="25">
        <f>'12LeadTimeData'!D24-'12LeadTimeData'!C24</f>
        <v>0</v>
      </c>
      <c r="F24" s="28">
        <f t="shared" si="0"/>
        <v>1</v>
      </c>
    </row>
    <row r="25" spans="1:6" x14ac:dyDescent="0.25">
      <c r="A25" s="12"/>
      <c r="B25" s="12"/>
      <c r="C25" s="9"/>
      <c r="D25" s="9"/>
      <c r="E25" s="25">
        <f>'12LeadTimeData'!D25-'12LeadTimeData'!C25</f>
        <v>0</v>
      </c>
      <c r="F25" s="28">
        <f t="shared" si="0"/>
        <v>1</v>
      </c>
    </row>
    <row r="26" spans="1:6" x14ac:dyDescent="0.25">
      <c r="A26" s="12"/>
      <c r="B26" s="12"/>
      <c r="C26" s="9"/>
      <c r="D26" s="9"/>
      <c r="E26" s="25">
        <f>'12LeadTimeData'!D26-'12LeadTimeData'!C26</f>
        <v>0</v>
      </c>
      <c r="F26" s="28">
        <f t="shared" si="0"/>
        <v>1</v>
      </c>
    </row>
    <row r="27" spans="1:6" x14ac:dyDescent="0.25">
      <c r="A27" s="12"/>
      <c r="B27" s="12"/>
      <c r="C27" s="9"/>
      <c r="D27" s="9"/>
      <c r="E27" s="25">
        <f>'12LeadTimeData'!D27-'12LeadTimeData'!C27</f>
        <v>0</v>
      </c>
      <c r="F27" s="28">
        <f t="shared" si="0"/>
        <v>1</v>
      </c>
    </row>
    <row r="28" spans="1:6" x14ac:dyDescent="0.25">
      <c r="A28" s="12"/>
      <c r="B28" s="12"/>
      <c r="C28" s="9"/>
      <c r="D28" s="9"/>
      <c r="E28" s="25">
        <f>'12LeadTimeData'!D28-'12LeadTimeData'!C28</f>
        <v>0</v>
      </c>
      <c r="F28" s="28">
        <f t="shared" si="0"/>
        <v>1</v>
      </c>
    </row>
    <row r="29" spans="1:6" x14ac:dyDescent="0.25">
      <c r="A29" s="12"/>
      <c r="B29" s="12"/>
      <c r="C29" s="9"/>
      <c r="D29" s="9"/>
      <c r="E29" s="25">
        <f>'12LeadTimeData'!D29-'12LeadTimeData'!C29</f>
        <v>0</v>
      </c>
      <c r="F29" s="28">
        <f t="shared" si="0"/>
        <v>1</v>
      </c>
    </row>
    <row r="30" spans="1:6" x14ac:dyDescent="0.25">
      <c r="A30" s="12"/>
      <c r="B30" s="12"/>
      <c r="C30" s="9"/>
      <c r="D30" s="9"/>
      <c r="E30" s="25">
        <f>'12LeadTimeData'!D30-'12LeadTimeData'!C30</f>
        <v>0</v>
      </c>
      <c r="F30" s="28">
        <f t="shared" si="0"/>
        <v>1</v>
      </c>
    </row>
    <row r="31" spans="1:6" x14ac:dyDescent="0.25">
      <c r="A31" s="12"/>
      <c r="B31" s="12"/>
      <c r="C31" s="9"/>
      <c r="D31" s="9"/>
      <c r="E31" s="25">
        <f>'12LeadTimeData'!D31-'12LeadTimeData'!C31</f>
        <v>0</v>
      </c>
      <c r="F31" s="28">
        <f t="shared" si="0"/>
        <v>1</v>
      </c>
    </row>
    <row r="32" spans="1:6" x14ac:dyDescent="0.25">
      <c r="A32" s="12"/>
      <c r="B32" s="12"/>
      <c r="C32" s="9"/>
      <c r="D32" s="9"/>
      <c r="E32" s="25">
        <f>'12LeadTimeData'!D32-'12LeadTimeData'!C32</f>
        <v>0</v>
      </c>
      <c r="F32" s="28">
        <f t="shared" si="0"/>
        <v>1</v>
      </c>
    </row>
    <row r="33" spans="1:6" x14ac:dyDescent="0.25">
      <c r="A33" s="12"/>
      <c r="B33" s="12"/>
      <c r="C33" s="9"/>
      <c r="D33" s="9"/>
      <c r="E33" s="25">
        <f>'12LeadTimeData'!D33-'12LeadTimeData'!C33</f>
        <v>0</v>
      </c>
      <c r="F33" s="28">
        <f t="shared" si="0"/>
        <v>1</v>
      </c>
    </row>
    <row r="34" spans="1:6" x14ac:dyDescent="0.25">
      <c r="A34" s="12"/>
      <c r="B34" s="12"/>
      <c r="C34" s="9"/>
      <c r="D34" s="9"/>
      <c r="E34" s="25">
        <f>'12LeadTimeData'!D34-'12LeadTimeData'!C34</f>
        <v>0</v>
      </c>
      <c r="F34" s="28">
        <f t="shared" si="0"/>
        <v>1</v>
      </c>
    </row>
    <row r="35" spans="1:6" x14ac:dyDescent="0.25">
      <c r="A35" s="12"/>
      <c r="B35" s="12"/>
      <c r="C35" s="9"/>
      <c r="D35" s="9"/>
      <c r="E35" s="25">
        <f>'12LeadTimeData'!D35-'12LeadTimeData'!C35</f>
        <v>0</v>
      </c>
      <c r="F35" s="28">
        <f t="shared" si="0"/>
        <v>1</v>
      </c>
    </row>
    <row r="36" spans="1:6" x14ac:dyDescent="0.25">
      <c r="A36" s="12"/>
      <c r="B36" s="12"/>
      <c r="C36" s="9"/>
      <c r="D36" s="9"/>
      <c r="E36" s="25">
        <f>'12LeadTimeData'!D36-'12LeadTimeData'!C36</f>
        <v>0</v>
      </c>
      <c r="F36" s="28">
        <f t="shared" si="0"/>
        <v>1</v>
      </c>
    </row>
    <row r="37" spans="1:6" x14ac:dyDescent="0.25">
      <c r="A37" s="12"/>
      <c r="B37" s="12"/>
      <c r="C37" s="9"/>
      <c r="D37" s="9"/>
      <c r="E37" s="25">
        <f>'12LeadTimeData'!D37-'12LeadTimeData'!C37</f>
        <v>0</v>
      </c>
      <c r="F37" s="28">
        <f t="shared" si="0"/>
        <v>1</v>
      </c>
    </row>
    <row r="38" spans="1:6" x14ac:dyDescent="0.25">
      <c r="A38" s="12"/>
      <c r="B38" s="12"/>
      <c r="C38" s="9"/>
      <c r="D38" s="9"/>
      <c r="E38" s="25">
        <f>'12LeadTimeData'!D38-'12LeadTimeData'!C38</f>
        <v>0</v>
      </c>
      <c r="F38" s="28">
        <f t="shared" si="0"/>
        <v>1</v>
      </c>
    </row>
    <row r="39" spans="1:6" x14ac:dyDescent="0.25">
      <c r="A39" s="12"/>
      <c r="B39" s="12"/>
      <c r="C39" s="9"/>
      <c r="D39" s="9"/>
      <c r="E39" s="25">
        <f>'12LeadTimeData'!D39-'12LeadTimeData'!C39</f>
        <v>0</v>
      </c>
      <c r="F39" s="28">
        <f t="shared" si="0"/>
        <v>1</v>
      </c>
    </row>
    <row r="40" spans="1:6" x14ac:dyDescent="0.25">
      <c r="A40" s="12"/>
      <c r="B40" s="12"/>
      <c r="C40" s="9"/>
      <c r="D40" s="9"/>
      <c r="E40" s="25">
        <f>'12LeadTimeData'!D40-'12LeadTimeData'!C40</f>
        <v>0</v>
      </c>
      <c r="F40" s="28">
        <f t="shared" si="0"/>
        <v>1</v>
      </c>
    </row>
    <row r="41" spans="1:6" x14ac:dyDescent="0.25">
      <c r="A41" s="12"/>
      <c r="B41" s="12"/>
      <c r="C41" s="9"/>
      <c r="D41" s="9"/>
      <c r="E41" s="25">
        <f>'12LeadTimeData'!D41-'12LeadTimeData'!C41</f>
        <v>0</v>
      </c>
      <c r="F41" s="28">
        <f t="shared" si="0"/>
        <v>1</v>
      </c>
    </row>
    <row r="42" spans="1:6" x14ac:dyDescent="0.25">
      <c r="A42" s="12"/>
      <c r="B42" s="12"/>
      <c r="C42" s="9"/>
      <c r="D42" s="9"/>
      <c r="E42" s="25">
        <f>'12LeadTimeData'!D42-'12LeadTimeData'!C42</f>
        <v>0</v>
      </c>
      <c r="F42" s="28">
        <f t="shared" si="0"/>
        <v>1</v>
      </c>
    </row>
    <row r="43" spans="1:6" x14ac:dyDescent="0.25">
      <c r="A43" s="12"/>
      <c r="B43" s="12"/>
      <c r="C43" s="9"/>
      <c r="D43" s="9"/>
      <c r="E43" s="25">
        <f>'12LeadTimeData'!D43-'12LeadTimeData'!C43</f>
        <v>0</v>
      </c>
      <c r="F43" s="28">
        <f t="shared" si="0"/>
        <v>1</v>
      </c>
    </row>
    <row r="44" spans="1:6" x14ac:dyDescent="0.25">
      <c r="A44" s="12"/>
      <c r="B44" s="12"/>
      <c r="C44" s="9"/>
      <c r="D44" s="9"/>
      <c r="E44" s="25">
        <f>'12LeadTimeData'!D44-'12LeadTimeData'!C44</f>
        <v>0</v>
      </c>
      <c r="F44" s="28">
        <f t="shared" si="0"/>
        <v>1</v>
      </c>
    </row>
    <row r="45" spans="1:6" x14ac:dyDescent="0.25">
      <c r="A45" s="12"/>
      <c r="B45" s="12"/>
      <c r="C45" s="9"/>
      <c r="D45" s="9"/>
      <c r="E45" s="25">
        <f>'12LeadTimeData'!D45-'12LeadTimeData'!C45</f>
        <v>0</v>
      </c>
      <c r="F45" s="28">
        <f t="shared" si="0"/>
        <v>1</v>
      </c>
    </row>
    <row r="46" spans="1:6" x14ac:dyDescent="0.25">
      <c r="A46" s="12"/>
      <c r="B46" s="12"/>
      <c r="C46" s="9"/>
      <c r="D46" s="9"/>
      <c r="E46" s="25">
        <f>'12LeadTimeData'!D46-'12LeadTimeData'!C46</f>
        <v>0</v>
      </c>
      <c r="F46" s="28">
        <f t="shared" si="0"/>
        <v>1</v>
      </c>
    </row>
    <row r="47" spans="1:6" x14ac:dyDescent="0.25">
      <c r="A47" s="12"/>
      <c r="B47" s="12"/>
      <c r="C47" s="9"/>
      <c r="D47" s="9"/>
      <c r="E47" s="25">
        <f>'12LeadTimeData'!D47-'12LeadTimeData'!C47</f>
        <v>0</v>
      </c>
      <c r="F47" s="28">
        <f t="shared" si="0"/>
        <v>1</v>
      </c>
    </row>
    <row r="48" spans="1:6" x14ac:dyDescent="0.25">
      <c r="A48" s="12"/>
      <c r="B48" s="12"/>
      <c r="C48" s="9"/>
      <c r="D48" s="9"/>
      <c r="E48" s="25">
        <f>'12LeadTimeData'!D48-'12LeadTimeData'!C48</f>
        <v>0</v>
      </c>
      <c r="F48" s="28">
        <f t="shared" si="0"/>
        <v>1</v>
      </c>
    </row>
    <row r="49" spans="1:6" x14ac:dyDescent="0.25">
      <c r="A49" s="12"/>
      <c r="B49" s="12"/>
      <c r="C49" s="9"/>
      <c r="D49" s="9"/>
      <c r="E49" s="25">
        <f>'12LeadTimeData'!D49-'12LeadTimeData'!C49</f>
        <v>0</v>
      </c>
      <c r="F49" s="28">
        <f t="shared" si="0"/>
        <v>1</v>
      </c>
    </row>
    <row r="50" spans="1:6" x14ac:dyDescent="0.25">
      <c r="A50" s="12"/>
      <c r="B50" s="12"/>
      <c r="C50" s="9"/>
      <c r="D50" s="9"/>
      <c r="E50" s="25">
        <f>'12LeadTimeData'!D50-'12LeadTimeData'!C50</f>
        <v>0</v>
      </c>
      <c r="F50" s="28">
        <f t="shared" si="0"/>
        <v>1</v>
      </c>
    </row>
    <row r="51" spans="1:6" x14ac:dyDescent="0.25">
      <c r="A51" s="12"/>
      <c r="B51" s="12"/>
      <c r="C51" s="9"/>
      <c r="D51" s="9"/>
      <c r="E51" s="25">
        <f>'12LeadTimeData'!D51-'12LeadTimeData'!C51</f>
        <v>0</v>
      </c>
      <c r="F51" s="28">
        <f t="shared" si="0"/>
        <v>1</v>
      </c>
    </row>
    <row r="52" spans="1:6" x14ac:dyDescent="0.25">
      <c r="A52" s="12"/>
      <c r="B52" s="12"/>
      <c r="C52" s="9"/>
      <c r="D52" s="9"/>
      <c r="E52" s="25">
        <f>'12LeadTimeData'!D52-'12LeadTimeData'!C52</f>
        <v>0</v>
      </c>
      <c r="F52" s="28">
        <f t="shared" si="0"/>
        <v>1</v>
      </c>
    </row>
    <row r="53" spans="1:6" x14ac:dyDescent="0.25">
      <c r="A53" s="12"/>
      <c r="B53" s="12"/>
      <c r="C53" s="9"/>
      <c r="D53" s="9"/>
      <c r="E53" s="25">
        <f>'12LeadTimeData'!D53-'12LeadTimeData'!C53</f>
        <v>0</v>
      </c>
      <c r="F53" s="28">
        <f t="shared" si="0"/>
        <v>1</v>
      </c>
    </row>
    <row r="54" spans="1:6" x14ac:dyDescent="0.25">
      <c r="A54" s="12"/>
      <c r="B54" s="12"/>
      <c r="C54" s="9"/>
      <c r="D54" s="9"/>
      <c r="E54" s="25">
        <f>'12LeadTimeData'!D54-'12LeadTimeData'!C54</f>
        <v>0</v>
      </c>
      <c r="F54" s="28">
        <f t="shared" si="0"/>
        <v>1</v>
      </c>
    </row>
    <row r="55" spans="1:6" x14ac:dyDescent="0.25">
      <c r="A55" s="12"/>
      <c r="B55" s="12"/>
      <c r="C55" s="9"/>
      <c r="D55" s="9"/>
      <c r="E55" s="25">
        <f>'12LeadTimeData'!D55-'12LeadTimeData'!C55</f>
        <v>0</v>
      </c>
      <c r="F55" s="28">
        <f t="shared" si="0"/>
        <v>1</v>
      </c>
    </row>
    <row r="56" spans="1:6" x14ac:dyDescent="0.25">
      <c r="A56" s="12"/>
      <c r="B56" s="12"/>
      <c r="C56" s="9"/>
      <c r="D56" s="9"/>
      <c r="E56" s="25">
        <f>'12LeadTimeData'!D56-'12LeadTimeData'!C56</f>
        <v>0</v>
      </c>
      <c r="F56" s="28">
        <f t="shared" si="0"/>
        <v>1</v>
      </c>
    </row>
    <row r="57" spans="1:6" x14ac:dyDescent="0.25">
      <c r="A57" s="12"/>
      <c r="B57" s="12"/>
      <c r="C57" s="9"/>
      <c r="D57" s="9"/>
      <c r="E57" s="25">
        <f>'12LeadTimeData'!D57-'12LeadTimeData'!C57</f>
        <v>0</v>
      </c>
      <c r="F57" s="28">
        <f t="shared" si="0"/>
        <v>1</v>
      </c>
    </row>
    <row r="58" spans="1:6" x14ac:dyDescent="0.25">
      <c r="A58" s="12"/>
      <c r="B58" s="12"/>
      <c r="C58" s="9"/>
      <c r="D58" s="9"/>
      <c r="E58" s="25">
        <f>'12LeadTimeData'!D58-'12LeadTimeData'!C58</f>
        <v>0</v>
      </c>
      <c r="F58" s="28">
        <f t="shared" si="0"/>
        <v>1</v>
      </c>
    </row>
    <row r="59" spans="1:6" x14ac:dyDescent="0.25">
      <c r="A59" s="12"/>
      <c r="B59" s="12"/>
      <c r="C59" s="9"/>
      <c r="D59" s="9"/>
      <c r="E59" s="25">
        <f>'12LeadTimeData'!D59-'12LeadTimeData'!C59</f>
        <v>0</v>
      </c>
      <c r="F59" s="28">
        <f t="shared" si="0"/>
        <v>1</v>
      </c>
    </row>
    <row r="60" spans="1:6" x14ac:dyDescent="0.25">
      <c r="A60" s="12"/>
      <c r="B60" s="12"/>
      <c r="C60" s="9"/>
      <c r="D60" s="9"/>
      <c r="E60" s="25">
        <f>'12LeadTimeData'!D60-'12LeadTimeData'!C60</f>
        <v>0</v>
      </c>
      <c r="F60" s="28">
        <f t="shared" si="0"/>
        <v>1</v>
      </c>
    </row>
    <row r="61" spans="1:6" x14ac:dyDescent="0.25">
      <c r="A61" s="12"/>
      <c r="B61" s="12"/>
      <c r="C61" s="9"/>
      <c r="D61" s="9"/>
      <c r="E61" s="25">
        <f>'12LeadTimeData'!D61-'12LeadTimeData'!C61</f>
        <v>0</v>
      </c>
      <c r="F61" s="28">
        <f t="shared" si="0"/>
        <v>1</v>
      </c>
    </row>
    <row r="62" spans="1:6" x14ac:dyDescent="0.25">
      <c r="A62" s="12"/>
      <c r="B62" s="12"/>
      <c r="C62" s="9"/>
      <c r="D62" s="9"/>
      <c r="E62" s="25">
        <f>'12LeadTimeData'!D62-'12LeadTimeData'!C62</f>
        <v>0</v>
      </c>
      <c r="F62" s="28">
        <f t="shared" si="0"/>
        <v>1</v>
      </c>
    </row>
    <row r="63" spans="1:6" x14ac:dyDescent="0.25">
      <c r="A63" s="12"/>
      <c r="B63" s="12"/>
      <c r="C63" s="9"/>
      <c r="D63" s="9"/>
      <c r="E63" s="25">
        <f>'12LeadTimeData'!D63-'12LeadTimeData'!C63</f>
        <v>0</v>
      </c>
      <c r="F63" s="28">
        <f t="shared" si="0"/>
        <v>1</v>
      </c>
    </row>
    <row r="64" spans="1:6" x14ac:dyDescent="0.25">
      <c r="A64" s="12"/>
      <c r="B64" s="12"/>
      <c r="C64" s="9"/>
      <c r="D64" s="9"/>
      <c r="E64" s="25">
        <f>'12LeadTimeData'!D64-'12LeadTimeData'!C64</f>
        <v>0</v>
      </c>
      <c r="F64" s="28">
        <f t="shared" si="0"/>
        <v>1</v>
      </c>
    </row>
    <row r="65" spans="1:6" x14ac:dyDescent="0.25">
      <c r="A65" s="12"/>
      <c r="B65" s="12"/>
      <c r="C65" s="9"/>
      <c r="D65" s="9"/>
      <c r="E65" s="25">
        <f>'12LeadTimeData'!D65-'12LeadTimeData'!C65</f>
        <v>0</v>
      </c>
      <c r="F65" s="28">
        <f t="shared" si="0"/>
        <v>1</v>
      </c>
    </row>
    <row r="66" spans="1:6" x14ac:dyDescent="0.25">
      <c r="A66" s="12"/>
      <c r="B66" s="12"/>
      <c r="C66" s="9"/>
      <c r="D66" s="9"/>
      <c r="E66" s="25">
        <f>'12LeadTimeData'!D66-'12LeadTimeData'!C66</f>
        <v>0</v>
      </c>
      <c r="F66" s="28">
        <f t="shared" si="0"/>
        <v>1</v>
      </c>
    </row>
    <row r="67" spans="1:6" x14ac:dyDescent="0.25">
      <c r="A67" s="12"/>
      <c r="B67" s="12"/>
      <c r="C67" s="9"/>
      <c r="D67" s="9"/>
      <c r="E67" s="25">
        <f>'12LeadTimeData'!D67-'12LeadTimeData'!C67</f>
        <v>0</v>
      </c>
      <c r="F67" s="28">
        <f t="shared" ref="F67:F123" si="1">ROUNDUP((MONTH(C67))/3,0)</f>
        <v>1</v>
      </c>
    </row>
    <row r="68" spans="1:6" x14ac:dyDescent="0.25">
      <c r="A68" s="12"/>
      <c r="B68" s="12"/>
      <c r="C68" s="9"/>
      <c r="D68" s="9"/>
      <c r="E68" s="25">
        <f>'12LeadTimeData'!D68-'12LeadTimeData'!C68</f>
        <v>0</v>
      </c>
      <c r="F68" s="28">
        <f t="shared" si="1"/>
        <v>1</v>
      </c>
    </row>
    <row r="69" spans="1:6" x14ac:dyDescent="0.25">
      <c r="A69" s="12"/>
      <c r="B69" s="12"/>
      <c r="C69" s="9"/>
      <c r="D69" s="9"/>
      <c r="E69" s="25">
        <f>'12LeadTimeData'!D69-'12LeadTimeData'!C69</f>
        <v>0</v>
      </c>
      <c r="F69" s="28">
        <f t="shared" si="1"/>
        <v>1</v>
      </c>
    </row>
    <row r="70" spans="1:6" x14ac:dyDescent="0.25">
      <c r="A70" s="12"/>
      <c r="B70" s="12"/>
      <c r="C70" s="9"/>
      <c r="D70" s="9"/>
      <c r="E70" s="25">
        <f>'12LeadTimeData'!D70-'12LeadTimeData'!C70</f>
        <v>0</v>
      </c>
      <c r="F70" s="28">
        <f t="shared" si="1"/>
        <v>1</v>
      </c>
    </row>
    <row r="71" spans="1:6" x14ac:dyDescent="0.25">
      <c r="A71" s="12"/>
      <c r="B71" s="12"/>
      <c r="C71" s="9"/>
      <c r="D71" s="9"/>
      <c r="E71" s="25">
        <f>'12LeadTimeData'!D71-'12LeadTimeData'!C71</f>
        <v>0</v>
      </c>
      <c r="F71" s="28">
        <f t="shared" si="1"/>
        <v>1</v>
      </c>
    </row>
    <row r="72" spans="1:6" x14ac:dyDescent="0.25">
      <c r="A72" s="12"/>
      <c r="B72" s="12"/>
      <c r="C72" s="9"/>
      <c r="D72" s="9"/>
      <c r="E72" s="25">
        <f>'12LeadTimeData'!D72-'12LeadTimeData'!C72</f>
        <v>0</v>
      </c>
      <c r="F72" s="28">
        <f t="shared" si="1"/>
        <v>1</v>
      </c>
    </row>
    <row r="73" spans="1:6" x14ac:dyDescent="0.25">
      <c r="A73" s="12"/>
      <c r="B73" s="12"/>
      <c r="C73" s="9"/>
      <c r="D73" s="9"/>
      <c r="E73" s="25">
        <f>'12LeadTimeData'!D73-'12LeadTimeData'!C73</f>
        <v>0</v>
      </c>
      <c r="F73" s="28">
        <f t="shared" si="1"/>
        <v>1</v>
      </c>
    </row>
    <row r="74" spans="1:6" x14ac:dyDescent="0.25">
      <c r="A74" s="12"/>
      <c r="B74" s="12"/>
      <c r="C74" s="9"/>
      <c r="D74" s="9"/>
      <c r="E74" s="25">
        <f>'12LeadTimeData'!D74-'12LeadTimeData'!C74</f>
        <v>0</v>
      </c>
      <c r="F74" s="28">
        <f t="shared" si="1"/>
        <v>1</v>
      </c>
    </row>
    <row r="75" spans="1:6" x14ac:dyDescent="0.25">
      <c r="A75" s="12"/>
      <c r="B75" s="12"/>
      <c r="C75" s="9"/>
      <c r="D75" s="9"/>
      <c r="E75" s="25">
        <f>'12LeadTimeData'!D75-'12LeadTimeData'!C75</f>
        <v>0</v>
      </c>
      <c r="F75" s="28">
        <f t="shared" si="1"/>
        <v>1</v>
      </c>
    </row>
    <row r="76" spans="1:6" x14ac:dyDescent="0.25">
      <c r="A76" s="12"/>
      <c r="B76" s="12"/>
      <c r="C76" s="9"/>
      <c r="D76" s="9"/>
      <c r="E76" s="25">
        <f>'12LeadTimeData'!D76-'12LeadTimeData'!C76</f>
        <v>0</v>
      </c>
      <c r="F76" s="28">
        <f t="shared" si="1"/>
        <v>1</v>
      </c>
    </row>
    <row r="77" spans="1:6" x14ac:dyDescent="0.25">
      <c r="A77" s="12"/>
      <c r="B77" s="12"/>
      <c r="C77" s="9"/>
      <c r="D77" s="9"/>
      <c r="E77" s="25">
        <f>'12LeadTimeData'!D77-'12LeadTimeData'!C77</f>
        <v>0</v>
      </c>
      <c r="F77" s="28">
        <f t="shared" si="1"/>
        <v>1</v>
      </c>
    </row>
    <row r="78" spans="1:6" x14ac:dyDescent="0.25">
      <c r="A78" s="12"/>
      <c r="B78" s="12"/>
      <c r="C78" s="9"/>
      <c r="D78" s="9"/>
      <c r="E78" s="25">
        <f>'12LeadTimeData'!D78-'12LeadTimeData'!C78</f>
        <v>0</v>
      </c>
      <c r="F78" s="28">
        <f t="shared" si="1"/>
        <v>1</v>
      </c>
    </row>
    <row r="79" spans="1:6" x14ac:dyDescent="0.25">
      <c r="A79" s="12"/>
      <c r="B79" s="12"/>
      <c r="C79" s="9"/>
      <c r="D79" s="9"/>
      <c r="E79" s="25">
        <f>'12LeadTimeData'!D79-'12LeadTimeData'!C79</f>
        <v>0</v>
      </c>
      <c r="F79" s="28">
        <f t="shared" si="1"/>
        <v>1</v>
      </c>
    </row>
    <row r="80" spans="1:6" x14ac:dyDescent="0.25">
      <c r="A80" s="12"/>
      <c r="B80" s="12"/>
      <c r="C80" s="9"/>
      <c r="D80" s="9"/>
      <c r="E80" s="25">
        <f>'12LeadTimeData'!D80-'12LeadTimeData'!C80</f>
        <v>0</v>
      </c>
      <c r="F80" s="28">
        <f t="shared" si="1"/>
        <v>1</v>
      </c>
    </row>
    <row r="81" spans="1:6" x14ac:dyDescent="0.25">
      <c r="A81" s="12"/>
      <c r="B81" s="12"/>
      <c r="C81" s="9"/>
      <c r="D81" s="9"/>
      <c r="E81" s="25">
        <f>'12LeadTimeData'!D81-'12LeadTimeData'!C81</f>
        <v>0</v>
      </c>
      <c r="F81" s="28">
        <f t="shared" si="1"/>
        <v>1</v>
      </c>
    </row>
    <row r="82" spans="1:6" x14ac:dyDescent="0.25">
      <c r="A82" s="12"/>
      <c r="B82" s="12"/>
      <c r="C82" s="9"/>
      <c r="D82" s="9"/>
      <c r="E82" s="25">
        <f>'12LeadTimeData'!D82-'12LeadTimeData'!C82</f>
        <v>0</v>
      </c>
      <c r="F82" s="28">
        <f t="shared" si="1"/>
        <v>1</v>
      </c>
    </row>
    <row r="83" spans="1:6" x14ac:dyDescent="0.25">
      <c r="A83" s="12"/>
      <c r="B83" s="12"/>
      <c r="C83" s="9"/>
      <c r="D83" s="9"/>
      <c r="E83" s="25">
        <f>'12LeadTimeData'!D83-'12LeadTimeData'!C83</f>
        <v>0</v>
      </c>
      <c r="F83" s="28">
        <f t="shared" si="1"/>
        <v>1</v>
      </c>
    </row>
    <row r="84" spans="1:6" x14ac:dyDescent="0.25">
      <c r="A84" s="12"/>
      <c r="B84" s="12"/>
      <c r="C84" s="9"/>
      <c r="D84" s="9"/>
      <c r="E84" s="25">
        <f>'12LeadTimeData'!D84-'12LeadTimeData'!C84</f>
        <v>0</v>
      </c>
      <c r="F84" s="28">
        <f t="shared" si="1"/>
        <v>1</v>
      </c>
    </row>
    <row r="85" spans="1:6" x14ac:dyDescent="0.25">
      <c r="A85" s="12"/>
      <c r="B85" s="12"/>
      <c r="C85" s="9"/>
      <c r="D85" s="9"/>
      <c r="E85" s="25">
        <f>'12LeadTimeData'!D85-'12LeadTimeData'!C85</f>
        <v>0</v>
      </c>
      <c r="F85" s="28">
        <f t="shared" si="1"/>
        <v>1</v>
      </c>
    </row>
    <row r="86" spans="1:6" x14ac:dyDescent="0.25">
      <c r="A86" s="12"/>
      <c r="B86" s="12"/>
      <c r="C86" s="9"/>
      <c r="D86" s="9"/>
      <c r="E86" s="25">
        <f>'12LeadTimeData'!D86-'12LeadTimeData'!C86</f>
        <v>0</v>
      </c>
      <c r="F86" s="28">
        <f t="shared" si="1"/>
        <v>1</v>
      </c>
    </row>
    <row r="87" spans="1:6" x14ac:dyDescent="0.25">
      <c r="A87" s="12"/>
      <c r="B87" s="12"/>
      <c r="C87" s="9"/>
      <c r="D87" s="9"/>
      <c r="E87" s="25">
        <f>'12LeadTimeData'!D87-'12LeadTimeData'!C87</f>
        <v>0</v>
      </c>
      <c r="F87" s="28">
        <f t="shared" si="1"/>
        <v>1</v>
      </c>
    </row>
    <row r="88" spans="1:6" x14ac:dyDescent="0.25">
      <c r="A88" s="12"/>
      <c r="B88" s="12"/>
      <c r="C88" s="9"/>
      <c r="D88" s="9"/>
      <c r="E88" s="25">
        <f>'12LeadTimeData'!D88-'12LeadTimeData'!C88</f>
        <v>0</v>
      </c>
      <c r="F88" s="28">
        <f t="shared" si="1"/>
        <v>1</v>
      </c>
    </row>
    <row r="89" spans="1:6" x14ac:dyDescent="0.25">
      <c r="A89" s="12"/>
      <c r="B89" s="12"/>
      <c r="C89" s="9"/>
      <c r="D89" s="9"/>
      <c r="E89" s="25">
        <f>'12LeadTimeData'!D89-'12LeadTimeData'!C89</f>
        <v>0</v>
      </c>
      <c r="F89" s="28">
        <f t="shared" si="1"/>
        <v>1</v>
      </c>
    </row>
    <row r="90" spans="1:6" x14ac:dyDescent="0.25">
      <c r="A90" s="12"/>
      <c r="B90" s="12"/>
      <c r="C90" s="9"/>
      <c r="D90" s="9"/>
      <c r="E90" s="25">
        <f>'12LeadTimeData'!D90-'12LeadTimeData'!C90</f>
        <v>0</v>
      </c>
      <c r="F90" s="28">
        <f t="shared" si="1"/>
        <v>1</v>
      </c>
    </row>
    <row r="91" spans="1:6" x14ac:dyDescent="0.25">
      <c r="A91" s="12"/>
      <c r="B91" s="12"/>
      <c r="C91" s="9"/>
      <c r="D91" s="9"/>
      <c r="E91" s="25">
        <f>'12LeadTimeData'!D91-'12LeadTimeData'!C91</f>
        <v>0</v>
      </c>
      <c r="F91" s="28">
        <f t="shared" si="1"/>
        <v>1</v>
      </c>
    </row>
    <row r="92" spans="1:6" x14ac:dyDescent="0.25">
      <c r="A92" s="12"/>
      <c r="B92" s="12"/>
      <c r="C92" s="9"/>
      <c r="D92" s="9"/>
      <c r="E92" s="25">
        <f>'12LeadTimeData'!D92-'12LeadTimeData'!C92</f>
        <v>0</v>
      </c>
      <c r="F92" s="28">
        <f t="shared" si="1"/>
        <v>1</v>
      </c>
    </row>
    <row r="93" spans="1:6" x14ac:dyDescent="0.25">
      <c r="A93" s="12"/>
      <c r="B93" s="12"/>
      <c r="C93" s="9"/>
      <c r="D93" s="9"/>
      <c r="E93" s="25">
        <f>'12LeadTimeData'!D93-'12LeadTimeData'!C93</f>
        <v>0</v>
      </c>
      <c r="F93" s="28">
        <f t="shared" si="1"/>
        <v>1</v>
      </c>
    </row>
    <row r="94" spans="1:6" x14ac:dyDescent="0.25">
      <c r="A94" s="12"/>
      <c r="B94" s="12"/>
      <c r="C94" s="9"/>
      <c r="D94" s="9"/>
      <c r="E94" s="25">
        <f>'12LeadTimeData'!D94-'12LeadTimeData'!C94</f>
        <v>0</v>
      </c>
      <c r="F94" s="28">
        <f t="shared" si="1"/>
        <v>1</v>
      </c>
    </row>
    <row r="95" spans="1:6" x14ac:dyDescent="0.25">
      <c r="A95" s="12"/>
      <c r="B95" s="12"/>
      <c r="C95" s="9"/>
      <c r="D95" s="9"/>
      <c r="E95" s="25">
        <f>'12LeadTimeData'!D95-'12LeadTimeData'!C95</f>
        <v>0</v>
      </c>
      <c r="F95" s="28">
        <f t="shared" si="1"/>
        <v>1</v>
      </c>
    </row>
    <row r="96" spans="1:6" x14ac:dyDescent="0.25">
      <c r="A96" s="12"/>
      <c r="B96" s="12"/>
      <c r="C96" s="9"/>
      <c r="D96" s="9"/>
      <c r="E96" s="25">
        <f>'12LeadTimeData'!D96-'12LeadTimeData'!C96</f>
        <v>0</v>
      </c>
      <c r="F96" s="28">
        <f t="shared" si="1"/>
        <v>1</v>
      </c>
    </row>
    <row r="97" spans="1:6" x14ac:dyDescent="0.25">
      <c r="A97" s="12"/>
      <c r="B97" s="12"/>
      <c r="C97" s="9"/>
      <c r="D97" s="9"/>
      <c r="E97" s="25">
        <f>'12LeadTimeData'!D97-'12LeadTimeData'!C97</f>
        <v>0</v>
      </c>
      <c r="F97" s="28">
        <f t="shared" si="1"/>
        <v>1</v>
      </c>
    </row>
    <row r="98" spans="1:6" x14ac:dyDescent="0.25">
      <c r="A98" s="12"/>
      <c r="B98" s="12"/>
      <c r="C98" s="9"/>
      <c r="D98" s="9"/>
      <c r="E98" s="25">
        <f>'12LeadTimeData'!D98-'12LeadTimeData'!C98</f>
        <v>0</v>
      </c>
      <c r="F98" s="28">
        <f t="shared" si="1"/>
        <v>1</v>
      </c>
    </row>
    <row r="99" spans="1:6" x14ac:dyDescent="0.25">
      <c r="A99" s="12"/>
      <c r="B99" s="12"/>
      <c r="C99" s="9"/>
      <c r="D99" s="9"/>
      <c r="E99" s="25">
        <f>'12LeadTimeData'!D99-'12LeadTimeData'!C99</f>
        <v>0</v>
      </c>
      <c r="F99" s="28">
        <f t="shared" si="1"/>
        <v>1</v>
      </c>
    </row>
    <row r="100" spans="1:6" x14ac:dyDescent="0.25">
      <c r="A100" s="12"/>
      <c r="B100" s="12"/>
      <c r="C100" s="9"/>
      <c r="D100" s="9"/>
      <c r="E100" s="25">
        <f>'12LeadTimeData'!D100-'12LeadTimeData'!C100</f>
        <v>0</v>
      </c>
      <c r="F100" s="28">
        <f t="shared" si="1"/>
        <v>1</v>
      </c>
    </row>
    <row r="101" spans="1:6" x14ac:dyDescent="0.25">
      <c r="A101" s="12"/>
      <c r="B101" s="12"/>
      <c r="C101" s="9"/>
      <c r="D101" s="9"/>
      <c r="E101" s="25">
        <f>'12LeadTimeData'!D101-'12LeadTimeData'!C101</f>
        <v>0</v>
      </c>
      <c r="F101" s="28">
        <f t="shared" si="1"/>
        <v>1</v>
      </c>
    </row>
    <row r="102" spans="1:6" x14ac:dyDescent="0.25">
      <c r="A102" s="12"/>
      <c r="B102" s="12"/>
      <c r="C102" s="9"/>
      <c r="D102" s="9"/>
      <c r="E102" s="25">
        <f>'12LeadTimeData'!D102-'12LeadTimeData'!C102</f>
        <v>0</v>
      </c>
      <c r="F102" s="28">
        <f t="shared" si="1"/>
        <v>1</v>
      </c>
    </row>
    <row r="103" spans="1:6" x14ac:dyDescent="0.25">
      <c r="A103" s="12"/>
      <c r="B103" s="12"/>
      <c r="C103" s="9"/>
      <c r="D103" s="9"/>
      <c r="E103" s="25">
        <f>'12LeadTimeData'!D103-'12LeadTimeData'!C103</f>
        <v>0</v>
      </c>
      <c r="F103" s="28">
        <f t="shared" si="1"/>
        <v>1</v>
      </c>
    </row>
    <row r="104" spans="1:6" x14ac:dyDescent="0.25">
      <c r="A104" s="12"/>
      <c r="B104" s="12"/>
      <c r="C104" s="9"/>
      <c r="D104" s="9"/>
      <c r="E104" s="25">
        <f>'12LeadTimeData'!D104-'12LeadTimeData'!C104</f>
        <v>0</v>
      </c>
      <c r="F104" s="28">
        <f t="shared" si="1"/>
        <v>1</v>
      </c>
    </row>
    <row r="105" spans="1:6" x14ac:dyDescent="0.25">
      <c r="A105" s="12"/>
      <c r="B105" s="12"/>
      <c r="C105" s="9"/>
      <c r="D105" s="9"/>
      <c r="E105" s="25">
        <f>'12LeadTimeData'!D105-'12LeadTimeData'!C105</f>
        <v>0</v>
      </c>
      <c r="F105" s="28">
        <f t="shared" si="1"/>
        <v>1</v>
      </c>
    </row>
    <row r="106" spans="1:6" x14ac:dyDescent="0.25">
      <c r="A106" s="12"/>
      <c r="B106" s="12"/>
      <c r="C106" s="9"/>
      <c r="D106" s="9"/>
      <c r="E106" s="25">
        <f>'12LeadTimeData'!D106-'12LeadTimeData'!C106</f>
        <v>0</v>
      </c>
      <c r="F106" s="28">
        <f t="shared" si="1"/>
        <v>1</v>
      </c>
    </row>
    <row r="107" spans="1:6" x14ac:dyDescent="0.25">
      <c r="A107" s="12"/>
      <c r="B107" s="12"/>
      <c r="C107" s="9"/>
      <c r="D107" s="9"/>
      <c r="E107" s="25">
        <f>'12LeadTimeData'!D107-'12LeadTimeData'!C107</f>
        <v>0</v>
      </c>
      <c r="F107" s="28">
        <f t="shared" si="1"/>
        <v>1</v>
      </c>
    </row>
    <row r="108" spans="1:6" x14ac:dyDescent="0.25">
      <c r="A108" s="12"/>
      <c r="B108" s="12"/>
      <c r="C108" s="9"/>
      <c r="D108" s="9"/>
      <c r="E108" s="25">
        <f>'12LeadTimeData'!D108-'12LeadTimeData'!C108</f>
        <v>0</v>
      </c>
      <c r="F108" s="28">
        <f t="shared" si="1"/>
        <v>1</v>
      </c>
    </row>
    <row r="109" spans="1:6" x14ac:dyDescent="0.25">
      <c r="A109" s="12"/>
      <c r="B109" s="12"/>
      <c r="C109" s="9"/>
      <c r="D109" s="9"/>
      <c r="E109" s="25">
        <f>'12LeadTimeData'!D109-'12LeadTimeData'!C109</f>
        <v>0</v>
      </c>
      <c r="F109" s="28">
        <f t="shared" si="1"/>
        <v>1</v>
      </c>
    </row>
    <row r="110" spans="1:6" x14ac:dyDescent="0.25">
      <c r="A110" s="12"/>
      <c r="B110" s="12"/>
      <c r="C110" s="9"/>
      <c r="D110" s="9"/>
      <c r="E110" s="25">
        <f>'12LeadTimeData'!D110-'12LeadTimeData'!C110</f>
        <v>0</v>
      </c>
      <c r="F110" s="28">
        <f t="shared" si="1"/>
        <v>1</v>
      </c>
    </row>
    <row r="111" spans="1:6" x14ac:dyDescent="0.25">
      <c r="A111" s="12"/>
      <c r="B111" s="12"/>
      <c r="C111" s="9"/>
      <c r="D111" s="9"/>
      <c r="E111" s="25">
        <f>'12LeadTimeData'!D111-'12LeadTimeData'!C111</f>
        <v>0</v>
      </c>
      <c r="F111" s="28">
        <f t="shared" si="1"/>
        <v>1</v>
      </c>
    </row>
    <row r="112" spans="1:6" x14ac:dyDescent="0.25">
      <c r="A112" s="12"/>
      <c r="B112" s="12"/>
      <c r="C112" s="9"/>
      <c r="D112" s="9"/>
      <c r="E112" s="25">
        <f>'12LeadTimeData'!D112-'12LeadTimeData'!C112</f>
        <v>0</v>
      </c>
      <c r="F112" s="28">
        <f t="shared" si="1"/>
        <v>1</v>
      </c>
    </row>
    <row r="113" spans="1:6" x14ac:dyDescent="0.25">
      <c r="A113" s="12"/>
      <c r="B113" s="12"/>
      <c r="C113" s="9"/>
      <c r="D113" s="9"/>
      <c r="E113" s="25">
        <f>'12LeadTimeData'!D113-'12LeadTimeData'!C113</f>
        <v>0</v>
      </c>
      <c r="F113" s="28">
        <f t="shared" si="1"/>
        <v>1</v>
      </c>
    </row>
    <row r="114" spans="1:6" x14ac:dyDescent="0.25">
      <c r="A114" s="12"/>
      <c r="B114" s="12"/>
      <c r="C114" s="9"/>
      <c r="D114" s="9"/>
      <c r="E114" s="25">
        <f>'12LeadTimeData'!D114-'12LeadTimeData'!C114</f>
        <v>0</v>
      </c>
      <c r="F114" s="28">
        <f t="shared" si="1"/>
        <v>1</v>
      </c>
    </row>
    <row r="115" spans="1:6" x14ac:dyDescent="0.25">
      <c r="A115" s="12"/>
      <c r="B115" s="12"/>
      <c r="C115" s="9"/>
      <c r="D115" s="9"/>
      <c r="E115" s="25">
        <f>'12LeadTimeData'!D115-'12LeadTimeData'!C115</f>
        <v>0</v>
      </c>
      <c r="F115" s="28">
        <f t="shared" si="1"/>
        <v>1</v>
      </c>
    </row>
    <row r="116" spans="1:6" x14ac:dyDescent="0.25">
      <c r="A116" s="12"/>
      <c r="B116" s="12"/>
      <c r="C116" s="9"/>
      <c r="D116" s="9"/>
      <c r="E116" s="25">
        <f>'12LeadTimeData'!D116-'12LeadTimeData'!C116</f>
        <v>0</v>
      </c>
      <c r="F116" s="28">
        <f t="shared" si="1"/>
        <v>1</v>
      </c>
    </row>
    <row r="117" spans="1:6" x14ac:dyDescent="0.25">
      <c r="A117" s="12"/>
      <c r="B117" s="12"/>
      <c r="C117" s="9"/>
      <c r="D117" s="9"/>
      <c r="E117" s="25">
        <f>'12LeadTimeData'!D117-'12LeadTimeData'!C117</f>
        <v>0</v>
      </c>
      <c r="F117" s="28">
        <f t="shared" si="1"/>
        <v>1</v>
      </c>
    </row>
    <row r="118" spans="1:6" x14ac:dyDescent="0.25">
      <c r="A118" s="12"/>
      <c r="B118" s="12"/>
      <c r="C118" s="9"/>
      <c r="D118" s="9"/>
      <c r="E118" s="25">
        <f>'12LeadTimeData'!D118-'12LeadTimeData'!C118</f>
        <v>0</v>
      </c>
      <c r="F118" s="28">
        <f t="shared" si="1"/>
        <v>1</v>
      </c>
    </row>
    <row r="119" spans="1:6" x14ac:dyDescent="0.25">
      <c r="A119" s="12"/>
      <c r="B119" s="12"/>
      <c r="C119" s="9"/>
      <c r="D119" s="9"/>
      <c r="E119" s="25">
        <f>'12LeadTimeData'!D119-'12LeadTimeData'!C119</f>
        <v>0</v>
      </c>
      <c r="F119" s="28">
        <f t="shared" si="1"/>
        <v>1</v>
      </c>
    </row>
    <row r="120" spans="1:6" x14ac:dyDescent="0.25">
      <c r="A120" s="12"/>
      <c r="B120" s="12"/>
      <c r="C120" s="9"/>
      <c r="D120" s="9"/>
      <c r="E120" s="25">
        <f>'12LeadTimeData'!D120-'12LeadTimeData'!C120</f>
        <v>0</v>
      </c>
      <c r="F120" s="28">
        <f t="shared" si="1"/>
        <v>1</v>
      </c>
    </row>
    <row r="121" spans="1:6" x14ac:dyDescent="0.25">
      <c r="A121" s="12"/>
      <c r="B121" s="12"/>
      <c r="C121" s="9"/>
      <c r="D121" s="9"/>
      <c r="E121" s="25">
        <f>'12LeadTimeData'!D121-'12LeadTimeData'!C121</f>
        <v>0</v>
      </c>
      <c r="F121" s="28">
        <f t="shared" si="1"/>
        <v>1</v>
      </c>
    </row>
    <row r="122" spans="1:6" x14ac:dyDescent="0.25">
      <c r="A122" s="12"/>
      <c r="B122" s="12"/>
      <c r="C122" s="9"/>
      <c r="D122" s="9"/>
      <c r="E122" s="25">
        <f>'12LeadTimeData'!D122-'12LeadTimeData'!C122</f>
        <v>0</v>
      </c>
      <c r="F122" s="28">
        <f t="shared" si="1"/>
        <v>1</v>
      </c>
    </row>
    <row r="123" spans="1:6" x14ac:dyDescent="0.25">
      <c r="A123" s="12"/>
      <c r="B123" s="12"/>
      <c r="C123" s="9"/>
      <c r="D123" s="9"/>
      <c r="E123" s="25">
        <f>'12LeadTimeData'!D123-'12LeadTimeData'!C123</f>
        <v>0</v>
      </c>
      <c r="F123" s="28">
        <f t="shared" si="1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84" zoomScaleNormal="100" workbookViewId="0">
      <selection activeCell="E28" sqref="E28:F28"/>
    </sheetView>
  </sheetViews>
  <sheetFormatPr defaultRowHeight="15" x14ac:dyDescent="0.25"/>
  <cols>
    <col min="1" max="1" width="22.42578125" style="18" customWidth="1"/>
    <col min="2" max="4" width="11" customWidth="1"/>
    <col min="5" max="5" width="13.42578125" customWidth="1"/>
    <col min="6" max="6" width="16.140625" customWidth="1"/>
    <col min="7" max="7" width="26" customWidth="1"/>
    <col min="8" max="8" width="29.5703125" customWidth="1"/>
    <col min="9" max="9" width="29.140625" customWidth="1"/>
    <col min="10" max="10" width="9.140625" customWidth="1"/>
    <col min="11" max="11" width="12.28515625" style="18" customWidth="1"/>
    <col min="12" max="16" width="10.7109375" customWidth="1"/>
  </cols>
  <sheetData>
    <row r="1" spans="1:9" ht="31.5" x14ac:dyDescent="0.25">
      <c r="A1" s="40" t="str">
        <f>AgencyInformation!$B$1&amp;" "&amp;(YEAR(Data!$A$2))&amp;" Cardiac Performance Measures"</f>
        <v xml:space="preserve"> 2015 Cardiac Performance Measures</v>
      </c>
      <c r="B1" s="40"/>
      <c r="C1" s="40"/>
      <c r="D1" s="40"/>
      <c r="E1" s="40"/>
      <c r="F1" s="40"/>
      <c r="G1" s="40"/>
      <c r="H1" s="40"/>
      <c r="I1" s="40"/>
    </row>
    <row r="3" spans="1:9" x14ac:dyDescent="0.25">
      <c r="A3" s="15" t="s">
        <v>22</v>
      </c>
      <c r="B3" s="15" t="s">
        <v>12</v>
      </c>
      <c r="C3" s="15" t="s">
        <v>13</v>
      </c>
      <c r="D3" s="15" t="s">
        <v>23</v>
      </c>
      <c r="E3" s="15" t="s">
        <v>24</v>
      </c>
      <c r="F3" s="15" t="s">
        <v>25</v>
      </c>
    </row>
    <row r="4" spans="1:9" x14ac:dyDescent="0.25">
      <c r="A4" s="13" t="s">
        <v>26</v>
      </c>
      <c r="B4" s="13">
        <f>COUNTIFS(Data!$U:$U,$A36,Data!$M:$M,"Included",Data!$O:$O,"Included",Data!$E:$E,B$36)</f>
        <v>1</v>
      </c>
      <c r="C4" s="13">
        <f>COUNTIFS(Data!$U:$U,$A36,Data!$M:$M,"Included",Data!$O:$O,"Included",Data!$E:$E,C$36)</f>
        <v>0</v>
      </c>
      <c r="D4" s="13">
        <f>SUM(B4:C4)</f>
        <v>1</v>
      </c>
      <c r="E4" s="13" t="str">
        <f>B4&amp;"/"&amp;D4</f>
        <v>1/1</v>
      </c>
      <c r="F4" s="14">
        <f>IF(D4=0,"N/A",B4/D4)</f>
        <v>1</v>
      </c>
    </row>
    <row r="5" spans="1:9" x14ac:dyDescent="0.25">
      <c r="A5" s="13" t="s">
        <v>27</v>
      </c>
      <c r="B5" s="13">
        <f>COUNTIFS(Data!$U:$U,$A37,Data!$M:$M,"Included",Data!$O:$O,"Included",Data!$E:$E,B$36)</f>
        <v>0</v>
      </c>
      <c r="C5" s="13">
        <f>COUNTIFS(Data!$U:$U,$A37,Data!$M:$M,"Included",Data!$O:$O,"Included",Data!$E:$E,C$36)</f>
        <v>0</v>
      </c>
      <c r="D5" s="13">
        <f>SUM(B5:C5)</f>
        <v>0</v>
      </c>
      <c r="E5" s="13" t="str">
        <f>B5&amp;"/"&amp;D5</f>
        <v>0/0</v>
      </c>
      <c r="F5" s="14" t="str">
        <f>IF(D5=0,"N/A",B5/D5)</f>
        <v>N/A</v>
      </c>
    </row>
    <row r="6" spans="1:9" x14ac:dyDescent="0.25">
      <c r="A6" s="13" t="s">
        <v>28</v>
      </c>
      <c r="B6" s="13">
        <f>COUNTIFS(Data!$U:$U,$A38,Data!$M:$M,"Included",Data!$O:$O,"Included",Data!$E:$E,B$36)</f>
        <v>0</v>
      </c>
      <c r="C6" s="13">
        <f>COUNTIFS(Data!$U:$U,$A38,Data!$M:$M,"Included",Data!$O:$O,"Included",Data!$E:$E,C$36)</f>
        <v>0</v>
      </c>
      <c r="D6" s="13">
        <f>SUM(B6:C6)</f>
        <v>0</v>
      </c>
      <c r="E6" s="13" t="str">
        <f>B6&amp;"/"&amp;D6</f>
        <v>0/0</v>
      </c>
      <c r="F6" s="14" t="str">
        <f>IF(D6=0,"N/A",B6/D6)</f>
        <v>N/A</v>
      </c>
    </row>
    <row r="7" spans="1:9" x14ac:dyDescent="0.25">
      <c r="A7" s="13" t="s">
        <v>29</v>
      </c>
      <c r="B7" s="13">
        <f>COUNTIFS(Data!$U:$U,$A39,Data!$M:$M,"Included",Data!$O:$O,"Included",Data!$E:$E,B$36)</f>
        <v>0</v>
      </c>
      <c r="C7" s="13">
        <f>COUNTIFS(Data!$U:$U,$A39,Data!$M:$M,"Included",Data!$O:$O,"Included",Data!$E:$E,C$36)</f>
        <v>0</v>
      </c>
      <c r="D7" s="13">
        <f>SUM(B7:C7)</f>
        <v>0</v>
      </c>
      <c r="E7" s="13" t="str">
        <f>B7&amp;"/"&amp;D7</f>
        <v>0/0</v>
      </c>
      <c r="F7" s="14" t="str">
        <f>IF(D7=0,"N/A",B7/D7)</f>
        <v>N/A</v>
      </c>
    </row>
    <row r="8" spans="1:9" x14ac:dyDescent="0.25">
      <c r="H8" s="11"/>
      <c r="I8" s="11"/>
    </row>
    <row r="9" spans="1:9" x14ac:dyDescent="0.25">
      <c r="A9" s="15" t="s">
        <v>30</v>
      </c>
      <c r="B9" s="15" t="s">
        <v>12</v>
      </c>
      <c r="C9" s="15" t="s">
        <v>13</v>
      </c>
      <c r="D9" s="15" t="s">
        <v>23</v>
      </c>
      <c r="E9" s="15" t="s">
        <v>24</v>
      </c>
      <c r="F9" s="15" t="s">
        <v>25</v>
      </c>
    </row>
    <row r="10" spans="1:9" x14ac:dyDescent="0.25">
      <c r="A10" s="13" t="s">
        <v>26</v>
      </c>
      <c r="B10" s="13">
        <f>COUNTIFS(Data!$U:$U,AllGraphs!$A41,Data!$N:$N,"Included",Data!$O:$O,"Included",Data!$P:$P,"Included",Data!$Q:$Q,"Included",Data!$H:$H,B$41)</f>
        <v>1</v>
      </c>
      <c r="C10" s="13">
        <f>COUNTIFS(Data!$U:$U,AllGraphs!$A41,Data!$N:$N,"Included",Data!$O:$O,"Included",Data!$P:$P,"Included",Data!$Q:$Q,"Included",Data!$H:$H,C$41)</f>
        <v>0</v>
      </c>
      <c r="D10" s="13">
        <f>SUM(B10:C10)</f>
        <v>1</v>
      </c>
      <c r="E10" s="13" t="str">
        <f>B10&amp;"/"&amp;D10</f>
        <v>1/1</v>
      </c>
      <c r="F10" s="14">
        <f>IF(D10=0,"N/A",(B10/D10))</f>
        <v>1</v>
      </c>
    </row>
    <row r="11" spans="1:9" x14ac:dyDescent="0.25">
      <c r="A11" s="13" t="s">
        <v>27</v>
      </c>
      <c r="B11" s="13">
        <f>COUNTIFS(Data!$U:$U,AllGraphs!$A42,Data!$N:$N,"Included",Data!$O:$O,"Included",Data!$P:$P,"Included",Data!$Q:$Q,"Included",Data!$H:$H,B$41)</f>
        <v>0</v>
      </c>
      <c r="C11" s="13">
        <f>COUNTIFS(Data!$U:$U,AllGraphs!$A42,Data!$N:$N,"Included",Data!$O:$O,"Included",Data!$P:$P,"Included",Data!$Q:$Q,"Included",Data!$H:$H,C$41)</f>
        <v>0</v>
      </c>
      <c r="D11" s="13">
        <f>SUM(B11:C11)</f>
        <v>0</v>
      </c>
      <c r="E11" s="13" t="str">
        <f>B11&amp;"/"&amp;D11</f>
        <v>0/0</v>
      </c>
      <c r="F11" s="14" t="str">
        <f>IF(D11=0,"N/A",(B11/D11))</f>
        <v>N/A</v>
      </c>
    </row>
    <row r="12" spans="1:9" x14ac:dyDescent="0.25">
      <c r="A12" s="13" t="s">
        <v>28</v>
      </c>
      <c r="B12" s="13">
        <f>COUNTIFS(Data!$U:$U,AllGraphs!$A43,Data!$N:$N,"Included",Data!$O:$O,"Included",Data!$P:$P,"Included",Data!$Q:$Q,"Included",Data!$H:$H,B$41)</f>
        <v>0</v>
      </c>
      <c r="C12" s="13">
        <f>COUNTIFS(Data!$U:$U,AllGraphs!$A43,Data!$N:$N,"Included",Data!$O:$O,"Included",Data!$P:$P,"Included",Data!$Q:$Q,"Included",Data!$H:$H,C$41)</f>
        <v>0</v>
      </c>
      <c r="D12" s="13">
        <f>SUM(B12:C12)</f>
        <v>0</v>
      </c>
      <c r="E12" s="13" t="str">
        <f>B12&amp;"/"&amp;D12</f>
        <v>0/0</v>
      </c>
      <c r="F12" s="14" t="str">
        <f>IF(D12=0,"N/A",(B12/D12))</f>
        <v>N/A</v>
      </c>
    </row>
    <row r="13" spans="1:9" x14ac:dyDescent="0.25">
      <c r="A13" s="13" t="s">
        <v>29</v>
      </c>
      <c r="B13" s="13">
        <f>COUNTIFS(Data!$U:$U,AllGraphs!$A44,Data!$N:$N,"Included",Data!$O:$O,"Included",Data!$P:$P,"Included",Data!$Q:$Q,"Included",Data!$H:$H,B$41)</f>
        <v>0</v>
      </c>
      <c r="C13" s="13">
        <f>COUNTIFS(Data!$U:$U,AllGraphs!$A44,Data!$N:$N,"Included",Data!$O:$O,"Included",Data!$P:$P,"Included",Data!$Q:$Q,"Included",Data!$H:$H,C$41)</f>
        <v>0</v>
      </c>
      <c r="D13" s="13">
        <f>SUM(B13:C13)</f>
        <v>0</v>
      </c>
      <c r="E13" s="13" t="str">
        <f>B13&amp;"/"&amp;D13</f>
        <v>0/0</v>
      </c>
      <c r="F13" s="14" t="str">
        <f>IF(D13=0,"N/A",(B13/D13))</f>
        <v>N/A</v>
      </c>
    </row>
    <row r="15" spans="1:9" x14ac:dyDescent="0.25">
      <c r="A15" s="15" t="s">
        <v>40</v>
      </c>
      <c r="B15" s="15" t="s">
        <v>47</v>
      </c>
      <c r="C15" s="42" t="s">
        <v>43</v>
      </c>
      <c r="D15" s="42"/>
      <c r="E15" s="42" t="s">
        <v>44</v>
      </c>
      <c r="F15" s="42"/>
      <c r="G15" s="15" t="s">
        <v>45</v>
      </c>
      <c r="H15" s="15" t="s">
        <v>46</v>
      </c>
      <c r="I15" s="15" t="s">
        <v>42</v>
      </c>
    </row>
    <row r="16" spans="1:9" x14ac:dyDescent="0.25">
      <c r="A16" s="19" t="str">
        <f>'12LeadTimeGraph'!A2</f>
        <v>Q1</v>
      </c>
      <c r="B16" s="13">
        <f>'12LeadTimeGraph'!G2</f>
        <v>1</v>
      </c>
      <c r="C16" s="39">
        <f>'12LeadTimeGraph'!B2</f>
        <v>6.9444444452528842E-3</v>
      </c>
      <c r="D16" s="39"/>
      <c r="E16" s="39">
        <f>'12LeadTimeGraph'!C2</f>
        <v>6.9444444452528842E-3</v>
      </c>
      <c r="F16" s="39"/>
      <c r="G16" s="36">
        <f>'12LeadTimeGraph'!D2</f>
        <v>6.9444444452528842E-3</v>
      </c>
      <c r="H16" s="36">
        <f>'12LeadTimeGraph'!E2</f>
        <v>6.9444444452528842E-3</v>
      </c>
      <c r="I16" s="36">
        <f>'12LeadTimeGraph'!F2</f>
        <v>6.9444444452528842E-3</v>
      </c>
    </row>
    <row r="17" spans="1:9" x14ac:dyDescent="0.25">
      <c r="A17" s="19" t="str">
        <f>'12LeadTimeGraph'!A3</f>
        <v>Q2</v>
      </c>
      <c r="B17" s="13">
        <f>'12LeadTimeGraph'!G3</f>
        <v>0</v>
      </c>
      <c r="C17" s="39" t="e">
        <f>'12LeadTimeGraph'!B3</f>
        <v>#NUM!</v>
      </c>
      <c r="D17" s="39"/>
      <c r="E17" s="39" t="e">
        <f>'12LeadTimeGraph'!C3</f>
        <v>#NUM!</v>
      </c>
      <c r="F17" s="39"/>
      <c r="G17" s="36" t="e">
        <f>'12LeadTimeGraph'!D3</f>
        <v>#NUM!</v>
      </c>
      <c r="H17" s="36" t="e">
        <f>'12LeadTimeGraph'!E3</f>
        <v>#NUM!</v>
      </c>
      <c r="I17" s="36" t="e">
        <f>'12LeadTimeGraph'!F3</f>
        <v>#NUM!</v>
      </c>
    </row>
    <row r="18" spans="1:9" x14ac:dyDescent="0.25">
      <c r="A18" s="19" t="str">
        <f>'12LeadTimeGraph'!A4</f>
        <v>Q3</v>
      </c>
      <c r="B18" s="13">
        <f>'12LeadTimeGraph'!G4</f>
        <v>0</v>
      </c>
      <c r="C18" s="39" t="e">
        <f>'12LeadTimeGraph'!B4</f>
        <v>#NUM!</v>
      </c>
      <c r="D18" s="39"/>
      <c r="E18" s="39" t="e">
        <f>'12LeadTimeGraph'!C4</f>
        <v>#NUM!</v>
      </c>
      <c r="F18" s="39"/>
      <c r="G18" s="36" t="e">
        <f>'12LeadTimeGraph'!D4</f>
        <v>#NUM!</v>
      </c>
      <c r="H18" s="36" t="e">
        <f>'12LeadTimeGraph'!E4</f>
        <v>#NUM!</v>
      </c>
      <c r="I18" s="36" t="e">
        <f>'12LeadTimeGraph'!F4</f>
        <v>#NUM!</v>
      </c>
    </row>
    <row r="19" spans="1:9" x14ac:dyDescent="0.25">
      <c r="A19" s="19" t="str">
        <f>'12LeadTimeGraph'!A5</f>
        <v>Q4</v>
      </c>
      <c r="B19" s="13">
        <f>'12LeadTimeGraph'!G5</f>
        <v>0</v>
      </c>
      <c r="C19" s="39" t="e">
        <f>'12LeadTimeGraph'!B5</f>
        <v>#NUM!</v>
      </c>
      <c r="D19" s="39"/>
      <c r="E19" s="39" t="e">
        <f>'12LeadTimeGraph'!C5</f>
        <v>#NUM!</v>
      </c>
      <c r="F19" s="39"/>
      <c r="G19" s="36" t="e">
        <f>'12LeadTimeGraph'!D5</f>
        <v>#NUM!</v>
      </c>
      <c r="H19" s="36" t="e">
        <f>'12LeadTimeGraph'!E5</f>
        <v>#NUM!</v>
      </c>
      <c r="I19" s="36" t="e">
        <f>'12LeadTimeGraph'!F5</f>
        <v>#NUM!</v>
      </c>
    </row>
    <row r="21" spans="1:9" ht="50.25" customHeight="1" x14ac:dyDescent="0.25">
      <c r="A21" s="29" t="s">
        <v>31</v>
      </c>
      <c r="B21" s="41" t="s">
        <v>35</v>
      </c>
      <c r="C21" s="41"/>
      <c r="D21" s="41"/>
      <c r="E21" s="41" t="s">
        <v>34</v>
      </c>
      <c r="F21" s="41"/>
      <c r="G21" s="29" t="s">
        <v>32</v>
      </c>
      <c r="H21" s="29" t="s">
        <v>33</v>
      </c>
    </row>
    <row r="22" spans="1:9" x14ac:dyDescent="0.25">
      <c r="A22" s="13" t="s">
        <v>26</v>
      </c>
      <c r="B22" s="38">
        <f>COUNTIFS(Data!$U:$U,AllGraphs!$A46,Data!$R:$R,AllGraphs!$B$46)</f>
        <v>1</v>
      </c>
      <c r="C22" s="38"/>
      <c r="D22" s="38"/>
      <c r="E22" s="38">
        <f>COUNTIFS(Data!$U:$U,AllGraphs!$A46,Data!$R:$R,AllGraphs!$B$46,Data!$K:$K,AllGraphs!$C$46)</f>
        <v>0</v>
      </c>
      <c r="F22" s="38"/>
      <c r="G22" s="13" t="str">
        <f>E22&amp;"/"&amp;B22</f>
        <v>0/1</v>
      </c>
      <c r="H22" s="14">
        <f>IF(B22=0,"N/A",E22/B22)</f>
        <v>0</v>
      </c>
    </row>
    <row r="23" spans="1:9" x14ac:dyDescent="0.25">
      <c r="A23" s="13" t="s">
        <v>27</v>
      </c>
      <c r="B23" s="38">
        <f>COUNTIFS(Data!$U:$U,AllGraphs!$A47,Data!$R:$R,AllGraphs!$B$46)</f>
        <v>0</v>
      </c>
      <c r="C23" s="38"/>
      <c r="D23" s="38"/>
      <c r="E23" s="38">
        <f>COUNTIFS(Data!$U:$U,AllGraphs!$A47,Data!$R:$R,AllGraphs!$B$46,Data!$K:$K,AllGraphs!$C$46)</f>
        <v>0</v>
      </c>
      <c r="F23" s="38"/>
      <c r="G23" s="13" t="str">
        <f>E23&amp;"/"&amp;B23</f>
        <v>0/0</v>
      </c>
      <c r="H23" s="14" t="str">
        <f>IF(B23=0,"N/A",E23/B23)</f>
        <v>N/A</v>
      </c>
    </row>
    <row r="24" spans="1:9" x14ac:dyDescent="0.25">
      <c r="A24" s="13" t="s">
        <v>28</v>
      </c>
      <c r="B24" s="38">
        <f>COUNTIFS(Data!$U:$U,AllGraphs!$A48,Data!$R:$R,AllGraphs!$B$46)</f>
        <v>0</v>
      </c>
      <c r="C24" s="38"/>
      <c r="D24" s="38"/>
      <c r="E24" s="38">
        <f>COUNTIFS(Data!$U:$U,AllGraphs!$A48,Data!$R:$R,AllGraphs!$B$46,Data!$K:$K,AllGraphs!$C$46)</f>
        <v>0</v>
      </c>
      <c r="F24" s="38"/>
      <c r="G24" s="13" t="str">
        <f>E24&amp;"/"&amp;B24</f>
        <v>0/0</v>
      </c>
      <c r="H24" s="14" t="str">
        <f>IF(B24=0,"N/A",E24/B24)</f>
        <v>N/A</v>
      </c>
    </row>
    <row r="25" spans="1:9" x14ac:dyDescent="0.25">
      <c r="A25" s="13" t="s">
        <v>29</v>
      </c>
      <c r="B25" s="38">
        <f>COUNTIFS(Data!$U:$U,AllGraphs!$A49,Data!$R:$R,AllGraphs!$B$46)</f>
        <v>0</v>
      </c>
      <c r="C25" s="38"/>
      <c r="D25" s="38"/>
      <c r="E25" s="38">
        <f>COUNTIFS(Data!$U:$U,AllGraphs!$A49,Data!$R:$R,AllGraphs!$B$46,Data!$K:$K,AllGraphs!$C$46)</f>
        <v>0</v>
      </c>
      <c r="F25" s="38"/>
      <c r="G25" s="13" t="str">
        <f>E25&amp;"/"&amp;B25</f>
        <v>0/0</v>
      </c>
      <c r="H25" s="14" t="str">
        <f>IF(B25=0,"N/A",E25/B25)</f>
        <v>N/A</v>
      </c>
    </row>
    <row r="27" spans="1:9" ht="51.75" customHeight="1" x14ac:dyDescent="0.25">
      <c r="A27" s="15" t="s">
        <v>31</v>
      </c>
      <c r="B27" s="41" t="s">
        <v>36</v>
      </c>
      <c r="C27" s="41"/>
      <c r="D27" s="41"/>
      <c r="E27" s="41" t="s">
        <v>37</v>
      </c>
      <c r="F27" s="41"/>
      <c r="G27" s="29" t="s">
        <v>38</v>
      </c>
      <c r="H27" s="29" t="s">
        <v>39</v>
      </c>
    </row>
    <row r="28" spans="1:9" ht="15" customHeight="1" x14ac:dyDescent="0.25">
      <c r="A28" s="13" t="s">
        <v>26</v>
      </c>
      <c r="B28" s="38">
        <f>COUNTIFS(Data!$U:$U,AllGraphs!$A51,Data!$K:$K,AllGraphs!$B$51)</f>
        <v>1</v>
      </c>
      <c r="C28" s="38"/>
      <c r="D28" s="38"/>
      <c r="E28" s="38">
        <f>COUNTIFS(Data!$U:$U,AllGraphs!$A51,Data!$K:$K,AllGraphs!$B$51,Data!$L:$L,$B$51)</f>
        <v>1</v>
      </c>
      <c r="F28" s="38"/>
      <c r="G28" s="14" t="str">
        <f>E28&amp;"/"&amp;B28</f>
        <v>1/1</v>
      </c>
      <c r="H28" s="14">
        <f>IF(E28=0,"N/A",E28/B28)</f>
        <v>1</v>
      </c>
    </row>
    <row r="29" spans="1:9" x14ac:dyDescent="0.25">
      <c r="A29" s="13" t="s">
        <v>27</v>
      </c>
      <c r="B29" s="38">
        <f>COUNTIFS(Data!$U:$U,AllGraphs!$A52,Data!$K:$K,AllGraphs!$B$51)</f>
        <v>0</v>
      </c>
      <c r="C29" s="38"/>
      <c r="D29" s="38"/>
      <c r="E29" s="38">
        <f>COUNTIFS(Data!$U:$U,AllGraphs!$A52,Data!$K:$K,AllGraphs!$B$51,Data!$L:$L,$B$51)</f>
        <v>0</v>
      </c>
      <c r="F29" s="38"/>
      <c r="G29" s="14" t="str">
        <f>E29&amp;"/"&amp;B29</f>
        <v>0/0</v>
      </c>
      <c r="H29" s="14" t="str">
        <f>IF(E29=0,"N/A",E29/B29)</f>
        <v>N/A</v>
      </c>
    </row>
    <row r="30" spans="1:9" x14ac:dyDescent="0.25">
      <c r="A30" s="13" t="s">
        <v>28</v>
      </c>
      <c r="B30" s="38">
        <f>COUNTIFS(Data!$U:$U,AllGraphs!$A53,Data!$K:$K,AllGraphs!$B$51)</f>
        <v>0</v>
      </c>
      <c r="C30" s="38"/>
      <c r="D30" s="38"/>
      <c r="E30" s="38">
        <f>COUNTIFS(Data!$U:$U,AllGraphs!$A53,Data!$K:$K,AllGraphs!$B$51,Data!$L:$L,$B$51)</f>
        <v>0</v>
      </c>
      <c r="F30" s="38"/>
      <c r="G30" s="14" t="str">
        <f>E30&amp;"/"&amp;B30</f>
        <v>0/0</v>
      </c>
      <c r="H30" s="14" t="str">
        <f>IF(E30=0,"N/A",E30/B30)</f>
        <v>N/A</v>
      </c>
    </row>
    <row r="31" spans="1:9" x14ac:dyDescent="0.25">
      <c r="A31" s="13" t="s">
        <v>29</v>
      </c>
      <c r="B31" s="38">
        <f>COUNTIFS(Data!$U:$U,AllGraphs!$A54,Data!$K:$K,AllGraphs!$B$51)</f>
        <v>0</v>
      </c>
      <c r="C31" s="38"/>
      <c r="D31" s="38"/>
      <c r="E31" s="38">
        <f>COUNTIFS(Data!$U:$U,AllGraphs!$A54,Data!$K:$K,AllGraphs!$B$51,Data!$L:$L,$B$51)</f>
        <v>0</v>
      </c>
      <c r="F31" s="38"/>
      <c r="G31" s="14" t="str">
        <f>E31&amp;"/"&amp;B31</f>
        <v>0/0</v>
      </c>
      <c r="H31" s="14" t="str">
        <f>IF(E31=0,"N/A",E31/B31)</f>
        <v>N/A</v>
      </c>
    </row>
    <row r="33" spans="1:11" x14ac:dyDescent="0.25">
      <c r="I33" s="35" t="str">
        <f>"Completed by: "&amp;AgencyInformation!B2</f>
        <v xml:space="preserve">Completed by: </v>
      </c>
    </row>
    <row r="34" spans="1:11" s="11" customFormat="1" x14ac:dyDescent="0.25">
      <c r="A34" s="18"/>
      <c r="I34" s="35"/>
      <c r="K34" s="18"/>
    </row>
    <row r="35" spans="1:11" x14ac:dyDescent="0.25">
      <c r="A35" s="31" t="s">
        <v>55</v>
      </c>
    </row>
    <row r="36" spans="1:11" x14ac:dyDescent="0.25">
      <c r="A36" s="31">
        <v>1</v>
      </c>
      <c r="B36" t="s">
        <v>12</v>
      </c>
      <c r="C36" t="s">
        <v>13</v>
      </c>
    </row>
    <row r="37" spans="1:11" x14ac:dyDescent="0.25">
      <c r="A37" s="31">
        <v>2</v>
      </c>
      <c r="B37" s="30" t="str">
        <f>AgencyInformation!B$1&amp;" "&amp;(YEAR(Data!$A$2))&amp;" Percent of 12-Lead Acquired"</f>
        <v xml:space="preserve"> 2015 Percent of 12-Lead Acquired</v>
      </c>
    </row>
    <row r="38" spans="1:11" x14ac:dyDescent="0.25">
      <c r="A38" s="31">
        <v>3</v>
      </c>
    </row>
    <row r="39" spans="1:11" x14ac:dyDescent="0.25">
      <c r="A39" s="31">
        <v>4</v>
      </c>
    </row>
    <row r="40" spans="1:11" x14ac:dyDescent="0.25">
      <c r="A40" s="31" t="s">
        <v>56</v>
      </c>
    </row>
    <row r="41" spans="1:11" x14ac:dyDescent="0.25">
      <c r="A41" s="34">
        <v>1</v>
      </c>
      <c r="B41" t="s">
        <v>12</v>
      </c>
      <c r="C41" t="s">
        <v>13</v>
      </c>
    </row>
    <row r="42" spans="1:11" x14ac:dyDescent="0.25">
      <c r="A42" s="34">
        <v>2</v>
      </c>
      <c r="B42" s="30" t="str">
        <f>AgencyInformation!$B$1&amp;" "&amp;(YEAR(Data!$A$2))&amp;" Percent of Aspirin Administrations"</f>
        <v xml:space="preserve"> 2015 Percent of Aspirin Administrations</v>
      </c>
    </row>
    <row r="43" spans="1:11" x14ac:dyDescent="0.25">
      <c r="A43" s="34">
        <v>3</v>
      </c>
    </row>
    <row r="44" spans="1:11" x14ac:dyDescent="0.25">
      <c r="A44" s="34">
        <v>4</v>
      </c>
    </row>
    <row r="45" spans="1:11" x14ac:dyDescent="0.25">
      <c r="A45" s="31" t="s">
        <v>57</v>
      </c>
    </row>
    <row r="46" spans="1:11" x14ac:dyDescent="0.25">
      <c r="A46" s="31">
        <v>1</v>
      </c>
      <c r="B46" t="s">
        <v>12</v>
      </c>
      <c r="C46" t="s">
        <v>13</v>
      </c>
    </row>
    <row r="47" spans="1:11" x14ac:dyDescent="0.25">
      <c r="A47" s="31">
        <v>2</v>
      </c>
      <c r="B47" s="30" t="str">
        <f>AgencyInformation!$B$1&amp;" "&amp;(YEAR(Data!$A$2))&amp;" Percent of Cardiac Alert Not Called to Patients Who Met Criteria"</f>
        <v xml:space="preserve"> 2015 Percent of Cardiac Alert Not Called to Patients Who Met Criteria</v>
      </c>
    </row>
    <row r="48" spans="1:11" x14ac:dyDescent="0.25">
      <c r="A48" s="31">
        <v>3</v>
      </c>
    </row>
    <row r="49" spans="1:2" x14ac:dyDescent="0.25">
      <c r="A49" s="31">
        <v>4</v>
      </c>
    </row>
    <row r="50" spans="1:2" x14ac:dyDescent="0.25">
      <c r="A50" s="31" t="s">
        <v>58</v>
      </c>
    </row>
    <row r="51" spans="1:2" x14ac:dyDescent="0.25">
      <c r="A51" s="34">
        <v>1</v>
      </c>
      <c r="B51" t="s">
        <v>12</v>
      </c>
    </row>
    <row r="52" spans="1:2" x14ac:dyDescent="0.25">
      <c r="A52" s="34">
        <v>2</v>
      </c>
      <c r="B52" t="str">
        <f>AgencyInformation!$B$1&amp;" "&amp;(YEAR(Data!$A$2))&amp;" Percent of Diagnosed STEMI to Cardiac Alert Activations"</f>
        <v xml:space="preserve"> 2015 Percent of Diagnosed STEMI to Cardiac Alert Activations</v>
      </c>
    </row>
    <row r="53" spans="1:2" x14ac:dyDescent="0.25">
      <c r="A53" s="34">
        <v>3</v>
      </c>
    </row>
    <row r="54" spans="1:2" x14ac:dyDescent="0.25">
      <c r="A54" s="34">
        <v>4</v>
      </c>
    </row>
  </sheetData>
  <mergeCells count="31">
    <mergeCell ref="A1:I1"/>
    <mergeCell ref="B21:D21"/>
    <mergeCell ref="E21:F21"/>
    <mergeCell ref="B27:D27"/>
    <mergeCell ref="E27:F27"/>
    <mergeCell ref="E25:F25"/>
    <mergeCell ref="E15:F15"/>
    <mergeCell ref="B22:D22"/>
    <mergeCell ref="B23:D23"/>
    <mergeCell ref="B24:D24"/>
    <mergeCell ref="E22:F22"/>
    <mergeCell ref="E23:F23"/>
    <mergeCell ref="E24:F24"/>
    <mergeCell ref="C15:D15"/>
    <mergeCell ref="C16:D16"/>
    <mergeCell ref="C17:D17"/>
    <mergeCell ref="B31:D31"/>
    <mergeCell ref="E28:F28"/>
    <mergeCell ref="E29:F29"/>
    <mergeCell ref="E30:F30"/>
    <mergeCell ref="E31:F31"/>
    <mergeCell ref="B28:D28"/>
    <mergeCell ref="B29:D29"/>
    <mergeCell ref="B30:D30"/>
    <mergeCell ref="B25:D25"/>
    <mergeCell ref="C18:D18"/>
    <mergeCell ref="C19:D19"/>
    <mergeCell ref="E16:F16"/>
    <mergeCell ref="E17:F17"/>
    <mergeCell ref="E18:F18"/>
    <mergeCell ref="E19:F19"/>
  </mergeCells>
  <pageMargins left="0.7" right="0.7" top="0.75" bottom="0.75" header="0.3" footer="0.3"/>
  <pageSetup scale="72" orientation="landscape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workbookViewId="0">
      <selection activeCell="A21" sqref="A21"/>
    </sheetView>
  </sheetViews>
  <sheetFormatPr defaultRowHeight="15" x14ac:dyDescent="0.25"/>
  <cols>
    <col min="1" max="1" width="22.42578125" style="18" customWidth="1"/>
    <col min="2" max="4" width="11" style="11" customWidth="1"/>
    <col min="5" max="5" width="13.42578125" style="11" customWidth="1"/>
    <col min="6" max="6" width="16.140625" style="11" customWidth="1"/>
    <col min="7" max="7" width="26" style="11" customWidth="1"/>
    <col min="8" max="8" width="29.5703125" style="11" customWidth="1"/>
    <col min="9" max="9" width="29.140625" style="11" customWidth="1"/>
    <col min="10" max="10" width="9.140625" style="11" customWidth="1"/>
    <col min="11" max="11" width="12.28515625" style="18" customWidth="1"/>
    <col min="12" max="16" width="10.7109375" style="11" customWidth="1"/>
    <col min="17" max="16384" width="9.140625" style="11"/>
  </cols>
  <sheetData>
    <row r="1" spans="1:11" ht="31.5" x14ac:dyDescent="0.25">
      <c r="A1" s="40" t="str">
        <f>AgencyInformation!$B$1&amp;" "&amp;(YEAR(Data!$A$2))&amp;" Cardiac Performance Measures"</f>
        <v xml:space="preserve"> 2015 Cardiac Performance Measures</v>
      </c>
      <c r="B1" s="40"/>
      <c r="C1" s="40"/>
      <c r="D1" s="40"/>
      <c r="E1" s="40"/>
      <c r="F1" s="40"/>
      <c r="G1" s="40"/>
      <c r="H1" s="40"/>
      <c r="I1" s="40"/>
    </row>
    <row r="3" spans="1:11" x14ac:dyDescent="0.25">
      <c r="A3" s="15" t="s">
        <v>22</v>
      </c>
      <c r="B3" s="15" t="s">
        <v>12</v>
      </c>
      <c r="C3" s="15" t="s">
        <v>13</v>
      </c>
      <c r="D3" s="15" t="s">
        <v>23</v>
      </c>
      <c r="E3" s="15" t="s">
        <v>24</v>
      </c>
      <c r="J3" s="18"/>
      <c r="K3" s="11"/>
    </row>
    <row r="4" spans="1:11" x14ac:dyDescent="0.25">
      <c r="A4" s="13" t="s">
        <v>26</v>
      </c>
      <c r="B4" s="13">
        <f>COUNTIFS(Data!$U:$U,$A36,Data!$M:$M,"Included",Data!$O:$O,"Included",Data!$E:$E,B$36)</f>
        <v>1</v>
      </c>
      <c r="C4" s="13">
        <f>COUNTIFS(Data!$U:$U,$A36,Data!$M:$M,"Included",Data!$O:$O,"Included",Data!$E:$E,C$36)</f>
        <v>0</v>
      </c>
      <c r="D4" s="13">
        <f>SUM(B4:C4)</f>
        <v>1</v>
      </c>
      <c r="E4" s="13" t="str">
        <f>B4&amp;"/"&amp;D4</f>
        <v>1/1</v>
      </c>
      <c r="J4" s="18"/>
      <c r="K4" s="11"/>
    </row>
    <row r="5" spans="1:11" x14ac:dyDescent="0.25">
      <c r="A5" s="13" t="s">
        <v>27</v>
      </c>
      <c r="B5" s="13">
        <f>COUNTIFS(Data!$U:$U,$A37,Data!$M:$M,"Included",Data!$O:$O,"Included",Data!$E:$E,B$36)</f>
        <v>0</v>
      </c>
      <c r="C5" s="13">
        <f>COUNTIFS(Data!$U:$U,$A37,Data!$M:$M,"Included",Data!$O:$O,"Included",Data!$E:$E,C$36)</f>
        <v>0</v>
      </c>
      <c r="D5" s="13">
        <f>SUM(B5:C5)</f>
        <v>0</v>
      </c>
      <c r="E5" s="13" t="str">
        <f>B5&amp;"/"&amp;D5</f>
        <v>0/0</v>
      </c>
      <c r="J5" s="18"/>
      <c r="K5" s="11"/>
    </row>
    <row r="6" spans="1:11" x14ac:dyDescent="0.25">
      <c r="A6" s="13" t="s">
        <v>28</v>
      </c>
      <c r="B6" s="13">
        <f>COUNTIFS(Data!$U:$U,$A38,Data!$M:$M,"Included",Data!$O:$O,"Included",Data!$E:$E,B$36)</f>
        <v>0</v>
      </c>
      <c r="C6" s="13">
        <f>COUNTIFS(Data!$U:$U,$A38,Data!$M:$M,"Included",Data!$O:$O,"Included",Data!$E:$E,C$36)</f>
        <v>0</v>
      </c>
      <c r="D6" s="13">
        <f>SUM(B6:C6)</f>
        <v>0</v>
      </c>
      <c r="E6" s="13" t="str">
        <f>B6&amp;"/"&amp;D6</f>
        <v>0/0</v>
      </c>
      <c r="J6" s="18"/>
      <c r="K6" s="11"/>
    </row>
    <row r="7" spans="1:11" x14ac:dyDescent="0.25">
      <c r="A7" s="13" t="s">
        <v>29</v>
      </c>
      <c r="B7" s="13">
        <f>COUNTIFS(Data!$U:$U,$A39,Data!$M:$M,"Included",Data!$O:$O,"Included",Data!$E:$E,B$36)</f>
        <v>0</v>
      </c>
      <c r="C7" s="13">
        <f>COUNTIFS(Data!$U:$U,$A39,Data!$M:$M,"Included",Data!$O:$O,"Included",Data!$E:$E,C$36)</f>
        <v>0</v>
      </c>
      <c r="D7" s="13">
        <f>SUM(B7:C7)</f>
        <v>0</v>
      </c>
      <c r="E7" s="13" t="str">
        <f>B7&amp;"/"&amp;D7</f>
        <v>0/0</v>
      </c>
      <c r="J7" s="18"/>
      <c r="K7" s="11"/>
    </row>
    <row r="8" spans="1:11" x14ac:dyDescent="0.25">
      <c r="J8" s="18"/>
      <c r="K8" s="11"/>
    </row>
    <row r="9" spans="1:11" x14ac:dyDescent="0.25">
      <c r="A9" s="15" t="s">
        <v>30</v>
      </c>
      <c r="B9" s="15" t="s">
        <v>12</v>
      </c>
      <c r="C9" s="15" t="s">
        <v>13</v>
      </c>
      <c r="D9" s="15" t="s">
        <v>23</v>
      </c>
      <c r="E9" s="15" t="s">
        <v>24</v>
      </c>
      <c r="J9" s="18"/>
      <c r="K9" s="11"/>
    </row>
    <row r="10" spans="1:11" x14ac:dyDescent="0.25">
      <c r="A10" s="13" t="s">
        <v>26</v>
      </c>
      <c r="B10" s="13">
        <f>COUNTIFS(Data!$U:$U,'AllGraphs&lt;20Patients'!$A41,Data!$N:$N,"Included",Data!$O:$O,"Included",Data!$P:$P,"Included",Data!$Q:$Q,"Included",Data!$H:$H,B$41)</f>
        <v>1</v>
      </c>
      <c r="C10" s="13">
        <f>COUNTIFS(Data!$U:$U,'AllGraphs&lt;20Patients'!$A41,Data!$N:$N,"Included",Data!$O:$O,"Included",Data!$P:$P,"Included",Data!$Q:$Q,"Included",Data!$H:$H,C$41)</f>
        <v>0</v>
      </c>
      <c r="D10" s="13">
        <f>SUM(B10:C10)</f>
        <v>1</v>
      </c>
      <c r="E10" s="13" t="str">
        <f>B10&amp;"/"&amp;D10</f>
        <v>1/1</v>
      </c>
      <c r="J10" s="18"/>
      <c r="K10" s="11"/>
    </row>
    <row r="11" spans="1:11" x14ac:dyDescent="0.25">
      <c r="A11" s="13" t="s">
        <v>27</v>
      </c>
      <c r="B11" s="13">
        <f>COUNTIFS(Data!$U:$U,'AllGraphs&lt;20Patients'!$A42,Data!$N:$N,"Included",Data!$O:$O,"Included",Data!$P:$P,"Included",Data!$Q:$Q,"Included",Data!$H:$H,B$41)</f>
        <v>0</v>
      </c>
      <c r="C11" s="13">
        <f>COUNTIFS(Data!$U:$U,'AllGraphs&lt;20Patients'!$A42,Data!$N:$N,"Included",Data!$O:$O,"Included",Data!$P:$P,"Included",Data!$Q:$Q,"Included",Data!$H:$H,C$41)</f>
        <v>0</v>
      </c>
      <c r="D11" s="13">
        <f>SUM(B11:C11)</f>
        <v>0</v>
      </c>
      <c r="E11" s="13" t="str">
        <f>B11&amp;"/"&amp;D11</f>
        <v>0/0</v>
      </c>
      <c r="J11" s="18"/>
      <c r="K11" s="11"/>
    </row>
    <row r="12" spans="1:11" x14ac:dyDescent="0.25">
      <c r="A12" s="13" t="s">
        <v>28</v>
      </c>
      <c r="B12" s="13">
        <f>COUNTIFS(Data!$U:$U,'AllGraphs&lt;20Patients'!$A43,Data!$N:$N,"Included",Data!$O:$O,"Included",Data!$P:$P,"Included",Data!$Q:$Q,"Included",Data!$H:$H,B$41)</f>
        <v>0</v>
      </c>
      <c r="C12" s="13">
        <f>COUNTIFS(Data!$U:$U,'AllGraphs&lt;20Patients'!$A43,Data!$N:$N,"Included",Data!$O:$O,"Included",Data!$P:$P,"Included",Data!$Q:$Q,"Included",Data!$H:$H,C$41)</f>
        <v>0</v>
      </c>
      <c r="D12" s="13">
        <f>SUM(B12:C12)</f>
        <v>0</v>
      </c>
      <c r="E12" s="13" t="str">
        <f>B12&amp;"/"&amp;D12</f>
        <v>0/0</v>
      </c>
      <c r="J12" s="18"/>
      <c r="K12" s="11"/>
    </row>
    <row r="13" spans="1:11" x14ac:dyDescent="0.25">
      <c r="A13" s="13" t="s">
        <v>29</v>
      </c>
      <c r="B13" s="13">
        <f>COUNTIFS(Data!$U:$U,'AllGraphs&lt;20Patients'!$A44,Data!$N:$N,"Included",Data!$O:$O,"Included",Data!$P:$P,"Included",Data!$Q:$Q,"Included",Data!$H:$H,B$41)</f>
        <v>0</v>
      </c>
      <c r="C13" s="13">
        <f>COUNTIFS(Data!$U:$U,'AllGraphs&lt;20Patients'!$A44,Data!$N:$N,"Included",Data!$O:$O,"Included",Data!$P:$P,"Included",Data!$Q:$Q,"Included",Data!$H:$H,C$41)</f>
        <v>0</v>
      </c>
      <c r="D13" s="13">
        <f>SUM(B13:C13)</f>
        <v>0</v>
      </c>
      <c r="E13" s="13" t="str">
        <f>B13&amp;"/"&amp;D13</f>
        <v>0/0</v>
      </c>
      <c r="J13" s="18"/>
      <c r="K13" s="11"/>
    </row>
    <row r="15" spans="1:11" x14ac:dyDescent="0.25">
      <c r="A15" s="15" t="s">
        <v>40</v>
      </c>
      <c r="B15" s="15" t="s">
        <v>47</v>
      </c>
      <c r="C15" s="42" t="s">
        <v>43</v>
      </c>
      <c r="D15" s="42"/>
      <c r="E15" s="42" t="s">
        <v>44</v>
      </c>
      <c r="F15" s="42"/>
      <c r="G15" s="15" t="s">
        <v>45</v>
      </c>
      <c r="H15" s="15" t="s">
        <v>46</v>
      </c>
      <c r="I15" s="15" t="s">
        <v>42</v>
      </c>
    </row>
    <row r="16" spans="1:11" x14ac:dyDescent="0.25">
      <c r="A16" s="19" t="str">
        <f>'12LeadTimeGraph'!A2</f>
        <v>Q1</v>
      </c>
      <c r="B16" s="13">
        <f>'12LeadTimeGraph'!G2</f>
        <v>1</v>
      </c>
      <c r="C16" s="39">
        <f>'12LeadTimeGraph'!B2</f>
        <v>6.9444444452528842E-3</v>
      </c>
      <c r="D16" s="39"/>
      <c r="E16" s="39">
        <f>'12LeadTimeGraph'!C2</f>
        <v>6.9444444452528842E-3</v>
      </c>
      <c r="F16" s="39"/>
      <c r="G16" s="36">
        <f>'12LeadTimeGraph'!D2</f>
        <v>6.9444444452528842E-3</v>
      </c>
      <c r="H16" s="36">
        <f>'12LeadTimeGraph'!E2</f>
        <v>6.9444444452528842E-3</v>
      </c>
      <c r="I16" s="36">
        <f>'12LeadTimeGraph'!F2</f>
        <v>6.9444444452528842E-3</v>
      </c>
    </row>
    <row r="17" spans="1:11" x14ac:dyDescent="0.25">
      <c r="A17" s="19" t="str">
        <f>'12LeadTimeGraph'!A3</f>
        <v>Q2</v>
      </c>
      <c r="B17" s="13">
        <f>'12LeadTimeGraph'!G3</f>
        <v>0</v>
      </c>
      <c r="C17" s="39" t="e">
        <f>'12LeadTimeGraph'!B3</f>
        <v>#NUM!</v>
      </c>
      <c r="D17" s="39"/>
      <c r="E17" s="39" t="e">
        <f>'12LeadTimeGraph'!C3</f>
        <v>#NUM!</v>
      </c>
      <c r="F17" s="39"/>
      <c r="G17" s="36" t="e">
        <f>'12LeadTimeGraph'!D3</f>
        <v>#NUM!</v>
      </c>
      <c r="H17" s="36" t="e">
        <f>'12LeadTimeGraph'!E3</f>
        <v>#NUM!</v>
      </c>
      <c r="I17" s="36" t="e">
        <f>'12LeadTimeGraph'!F3</f>
        <v>#NUM!</v>
      </c>
    </row>
    <row r="18" spans="1:11" x14ac:dyDescent="0.25">
      <c r="A18" s="19" t="str">
        <f>'12LeadTimeGraph'!A4</f>
        <v>Q3</v>
      </c>
      <c r="B18" s="13">
        <f>'12LeadTimeGraph'!G4</f>
        <v>0</v>
      </c>
      <c r="C18" s="39" t="e">
        <f>'12LeadTimeGraph'!B4</f>
        <v>#NUM!</v>
      </c>
      <c r="D18" s="39"/>
      <c r="E18" s="39" t="e">
        <f>'12LeadTimeGraph'!C4</f>
        <v>#NUM!</v>
      </c>
      <c r="F18" s="39"/>
      <c r="G18" s="36" t="e">
        <f>'12LeadTimeGraph'!D4</f>
        <v>#NUM!</v>
      </c>
      <c r="H18" s="36" t="e">
        <f>'12LeadTimeGraph'!E4</f>
        <v>#NUM!</v>
      </c>
      <c r="I18" s="36" t="e">
        <f>'12LeadTimeGraph'!F4</f>
        <v>#NUM!</v>
      </c>
    </row>
    <row r="19" spans="1:11" x14ac:dyDescent="0.25">
      <c r="A19" s="19" t="str">
        <f>'12LeadTimeGraph'!A5</f>
        <v>Q4</v>
      </c>
      <c r="B19" s="13">
        <f>'12LeadTimeGraph'!G5</f>
        <v>0</v>
      </c>
      <c r="C19" s="39" t="e">
        <f>'12LeadTimeGraph'!B5</f>
        <v>#NUM!</v>
      </c>
      <c r="D19" s="39"/>
      <c r="E19" s="39" t="e">
        <f>'12LeadTimeGraph'!C5</f>
        <v>#NUM!</v>
      </c>
      <c r="F19" s="39"/>
      <c r="G19" s="36" t="e">
        <f>'12LeadTimeGraph'!D5</f>
        <v>#NUM!</v>
      </c>
      <c r="H19" s="36" t="e">
        <f>'12LeadTimeGraph'!E5</f>
        <v>#NUM!</v>
      </c>
      <c r="I19" s="36" t="e">
        <f>'12LeadTimeGraph'!F5</f>
        <v>#NUM!</v>
      </c>
    </row>
    <row r="21" spans="1:11" ht="50.25" customHeight="1" x14ac:dyDescent="0.25">
      <c r="A21" s="29" t="s">
        <v>31</v>
      </c>
      <c r="B21" s="41" t="s">
        <v>35</v>
      </c>
      <c r="C21" s="41"/>
      <c r="D21" s="41"/>
      <c r="E21" s="41" t="s">
        <v>34</v>
      </c>
      <c r="F21" s="41"/>
      <c r="G21" s="29" t="s">
        <v>32</v>
      </c>
      <c r="J21" s="18"/>
      <c r="K21" s="11"/>
    </row>
    <row r="22" spans="1:11" x14ac:dyDescent="0.25">
      <c r="A22" s="13" t="s">
        <v>26</v>
      </c>
      <c r="B22" s="38">
        <f>COUNTIFS(Data!$U:$U,'AllGraphs&lt;20Patients'!$A46,Data!$R:$R,'AllGraphs&lt;20Patients'!$B$46)</f>
        <v>1</v>
      </c>
      <c r="C22" s="38"/>
      <c r="D22" s="38"/>
      <c r="E22" s="38">
        <f>COUNTIFS(Data!$U:$U,'AllGraphs&lt;20Patients'!$A46,Data!$R:$R,'AllGraphs&lt;20Patients'!$B$46,Data!$K:$K,'AllGraphs&lt;20Patients'!$C$46)</f>
        <v>0</v>
      </c>
      <c r="F22" s="38"/>
      <c r="G22" s="13" t="str">
        <f>E22&amp;"/"&amp;B22</f>
        <v>0/1</v>
      </c>
      <c r="J22" s="18"/>
      <c r="K22" s="11"/>
    </row>
    <row r="23" spans="1:11" x14ac:dyDescent="0.25">
      <c r="A23" s="13" t="s">
        <v>27</v>
      </c>
      <c r="B23" s="38">
        <f>COUNTIFS(Data!$U:$U,'AllGraphs&lt;20Patients'!$A47,Data!$R:$R,'AllGraphs&lt;20Patients'!$B$46)</f>
        <v>0</v>
      </c>
      <c r="C23" s="38"/>
      <c r="D23" s="38"/>
      <c r="E23" s="38">
        <f>COUNTIFS(Data!$U:$U,'AllGraphs&lt;20Patients'!$A47,Data!$R:$R,'AllGraphs&lt;20Patients'!$B$46,Data!$K:$K,'AllGraphs&lt;20Patients'!$C$46)</f>
        <v>0</v>
      </c>
      <c r="F23" s="38"/>
      <c r="G23" s="13" t="str">
        <f>E23&amp;"/"&amp;B23</f>
        <v>0/0</v>
      </c>
      <c r="J23" s="18"/>
      <c r="K23" s="11"/>
    </row>
    <row r="24" spans="1:11" x14ac:dyDescent="0.25">
      <c r="A24" s="13" t="s">
        <v>28</v>
      </c>
      <c r="B24" s="38">
        <f>COUNTIFS(Data!$U:$U,'AllGraphs&lt;20Patients'!$A48,Data!$R:$R,'AllGraphs&lt;20Patients'!$B$46)</f>
        <v>0</v>
      </c>
      <c r="C24" s="38"/>
      <c r="D24" s="38"/>
      <c r="E24" s="38">
        <f>COUNTIFS(Data!$U:$U,'AllGraphs&lt;20Patients'!$A48,Data!$R:$R,'AllGraphs&lt;20Patients'!$B$46,Data!$K:$K,'AllGraphs&lt;20Patients'!$C$46)</f>
        <v>0</v>
      </c>
      <c r="F24" s="38"/>
      <c r="G24" s="13" t="str">
        <f>E24&amp;"/"&amp;B24</f>
        <v>0/0</v>
      </c>
      <c r="J24" s="18"/>
      <c r="K24" s="11"/>
    </row>
    <row r="25" spans="1:11" x14ac:dyDescent="0.25">
      <c r="A25" s="13" t="s">
        <v>29</v>
      </c>
      <c r="B25" s="38">
        <f>COUNTIFS(Data!$U:$U,'AllGraphs&lt;20Patients'!$A49,Data!$R:$R,'AllGraphs&lt;20Patients'!$B$46)</f>
        <v>0</v>
      </c>
      <c r="C25" s="38"/>
      <c r="D25" s="38"/>
      <c r="E25" s="38">
        <f>COUNTIFS(Data!$U:$U,'AllGraphs&lt;20Patients'!$A49,Data!$R:$R,'AllGraphs&lt;20Patients'!$B$46,Data!$K:$K,'AllGraphs&lt;20Patients'!$C$46)</f>
        <v>0</v>
      </c>
      <c r="F25" s="38"/>
      <c r="G25" s="13" t="str">
        <f>E25&amp;"/"&amp;B25</f>
        <v>0/0</v>
      </c>
      <c r="J25" s="18"/>
      <c r="K25" s="11"/>
    </row>
    <row r="27" spans="1:11" ht="51.75" customHeight="1" x14ac:dyDescent="0.25">
      <c r="A27" s="15" t="s">
        <v>31</v>
      </c>
      <c r="B27" s="41" t="s">
        <v>36</v>
      </c>
      <c r="C27" s="41"/>
      <c r="D27" s="41"/>
      <c r="E27" s="41" t="s">
        <v>37</v>
      </c>
      <c r="F27" s="41"/>
      <c r="G27" s="29" t="s">
        <v>38</v>
      </c>
      <c r="J27" s="18"/>
      <c r="K27" s="11"/>
    </row>
    <row r="28" spans="1:11" ht="15" customHeight="1" x14ac:dyDescent="0.25">
      <c r="A28" s="13" t="s">
        <v>26</v>
      </c>
      <c r="B28" s="38">
        <f>COUNTIFS(Data!$U:$U,'AllGraphs&lt;20Patients'!$A51,Data!$K:$K,'AllGraphs&lt;20Patients'!$B$51)</f>
        <v>1</v>
      </c>
      <c r="C28" s="38"/>
      <c r="D28" s="38"/>
      <c r="E28" s="38">
        <f>COUNTIFS(Data!$U:$U,'AllGraphs&lt;20Patients'!$A51,Data!$K:$K,'AllGraphs&lt;20Patients'!$B$51,Data!$L:$L,$B$51)</f>
        <v>1</v>
      </c>
      <c r="F28" s="38"/>
      <c r="G28" s="14" t="str">
        <f>E28&amp;"/"&amp;B28</f>
        <v>1/1</v>
      </c>
      <c r="J28" s="18"/>
      <c r="K28" s="11"/>
    </row>
    <row r="29" spans="1:11" x14ac:dyDescent="0.25">
      <c r="A29" s="13" t="s">
        <v>27</v>
      </c>
      <c r="B29" s="38">
        <f>COUNTIFS(Data!$U:$U,'AllGraphs&lt;20Patients'!$A52,Data!$K:$K,'AllGraphs&lt;20Patients'!$B$51)</f>
        <v>0</v>
      </c>
      <c r="C29" s="38"/>
      <c r="D29" s="38"/>
      <c r="E29" s="38">
        <f>COUNTIFS(Data!$U:$U,'AllGraphs&lt;20Patients'!$A52,Data!$K:$K,'AllGraphs&lt;20Patients'!$B$51,Data!$L:$L,$B$51)</f>
        <v>0</v>
      </c>
      <c r="F29" s="38"/>
      <c r="G29" s="14" t="str">
        <f>E29&amp;"/"&amp;B29</f>
        <v>0/0</v>
      </c>
      <c r="J29" s="18"/>
      <c r="K29" s="11"/>
    </row>
    <row r="30" spans="1:11" x14ac:dyDescent="0.25">
      <c r="A30" s="13" t="s">
        <v>28</v>
      </c>
      <c r="B30" s="38">
        <f>COUNTIFS(Data!$U:$U,'AllGraphs&lt;20Patients'!$A53,Data!$K:$K,'AllGraphs&lt;20Patients'!$B$51)</f>
        <v>0</v>
      </c>
      <c r="C30" s="38"/>
      <c r="D30" s="38"/>
      <c r="E30" s="38">
        <f>COUNTIFS(Data!$U:$U,'AllGraphs&lt;20Patients'!$A53,Data!$K:$K,'AllGraphs&lt;20Patients'!$B$51,Data!$L:$L,$B$51)</f>
        <v>0</v>
      </c>
      <c r="F30" s="38"/>
      <c r="G30" s="14" t="str">
        <f>E30&amp;"/"&amp;B30</f>
        <v>0/0</v>
      </c>
      <c r="J30" s="18"/>
      <c r="K30" s="11"/>
    </row>
    <row r="31" spans="1:11" x14ac:dyDescent="0.25">
      <c r="A31" s="13" t="s">
        <v>29</v>
      </c>
      <c r="B31" s="38">
        <f>COUNTIFS(Data!$U:$U,'AllGraphs&lt;20Patients'!$A54,Data!$K:$K,'AllGraphs&lt;20Patients'!$B$51)</f>
        <v>0</v>
      </c>
      <c r="C31" s="38"/>
      <c r="D31" s="38"/>
      <c r="E31" s="38">
        <f>COUNTIFS(Data!$U:$U,'AllGraphs&lt;20Patients'!$A54,Data!$K:$K,'AllGraphs&lt;20Patients'!$B$51,Data!$L:$L,$B$51)</f>
        <v>0</v>
      </c>
      <c r="F31" s="38"/>
      <c r="G31" s="14" t="str">
        <f>E31&amp;"/"&amp;B31</f>
        <v>0/0</v>
      </c>
      <c r="J31" s="18"/>
      <c r="K31" s="11"/>
    </row>
    <row r="33" spans="1:9" x14ac:dyDescent="0.25">
      <c r="I33" s="35" t="str">
        <f>"Completed by: "&amp;AgencyInformation!B2</f>
        <v xml:space="preserve">Completed by: </v>
      </c>
    </row>
    <row r="34" spans="1:9" x14ac:dyDescent="0.25">
      <c r="I34" s="35"/>
    </row>
    <row r="35" spans="1:9" x14ac:dyDescent="0.25">
      <c r="A35" s="31" t="s">
        <v>55</v>
      </c>
    </row>
    <row r="36" spans="1:9" x14ac:dyDescent="0.25">
      <c r="A36" s="31">
        <v>1</v>
      </c>
      <c r="B36" s="11" t="s">
        <v>12</v>
      </c>
      <c r="C36" s="11" t="s">
        <v>13</v>
      </c>
    </row>
    <row r="37" spans="1:9" x14ac:dyDescent="0.25">
      <c r="A37" s="31">
        <v>2</v>
      </c>
      <c r="B37" s="30" t="str">
        <f>AgencyInformation!B$1&amp;" "&amp;(YEAR(Data!$A$2))&amp;" Percent of 12-Lead Acquired"</f>
        <v xml:space="preserve"> 2015 Percent of 12-Lead Acquired</v>
      </c>
    </row>
    <row r="38" spans="1:9" x14ac:dyDescent="0.25">
      <c r="A38" s="31">
        <v>3</v>
      </c>
    </row>
    <row r="39" spans="1:9" x14ac:dyDescent="0.25">
      <c r="A39" s="31">
        <v>4</v>
      </c>
    </row>
    <row r="40" spans="1:9" x14ac:dyDescent="0.25">
      <c r="A40" s="31" t="s">
        <v>56</v>
      </c>
    </row>
    <row r="41" spans="1:9" x14ac:dyDescent="0.25">
      <c r="A41" s="34">
        <v>1</v>
      </c>
      <c r="B41" s="11" t="s">
        <v>12</v>
      </c>
      <c r="C41" s="11" t="s">
        <v>13</v>
      </c>
    </row>
    <row r="42" spans="1:9" x14ac:dyDescent="0.25">
      <c r="A42" s="34">
        <v>2</v>
      </c>
      <c r="B42" s="30" t="str">
        <f>AgencyInformation!$B$1&amp;" "&amp;(YEAR(Data!$A$2))&amp;" Percent of Aspirin Administrations"</f>
        <v xml:space="preserve"> 2015 Percent of Aspirin Administrations</v>
      </c>
    </row>
    <row r="43" spans="1:9" x14ac:dyDescent="0.25">
      <c r="A43" s="34">
        <v>3</v>
      </c>
    </row>
    <row r="44" spans="1:9" x14ac:dyDescent="0.25">
      <c r="A44" s="34">
        <v>4</v>
      </c>
    </row>
    <row r="45" spans="1:9" x14ac:dyDescent="0.25">
      <c r="A45" s="31" t="s">
        <v>57</v>
      </c>
    </row>
    <row r="46" spans="1:9" x14ac:dyDescent="0.25">
      <c r="A46" s="31">
        <v>1</v>
      </c>
      <c r="B46" s="11" t="s">
        <v>12</v>
      </c>
      <c r="C46" s="11" t="s">
        <v>13</v>
      </c>
    </row>
    <row r="47" spans="1:9" x14ac:dyDescent="0.25">
      <c r="A47" s="31">
        <v>2</v>
      </c>
      <c r="B47" s="30" t="str">
        <f>AgencyInformation!$B$1&amp;" "&amp;(YEAR(Data!$A$2))&amp;" Percent of Cardiac Alert Not Called to Patients Who Met Criteria"</f>
        <v xml:space="preserve"> 2015 Percent of Cardiac Alert Not Called to Patients Who Met Criteria</v>
      </c>
    </row>
    <row r="48" spans="1:9" x14ac:dyDescent="0.25">
      <c r="A48" s="31">
        <v>3</v>
      </c>
    </row>
    <row r="49" spans="1:2" x14ac:dyDescent="0.25">
      <c r="A49" s="31">
        <v>4</v>
      </c>
    </row>
    <row r="50" spans="1:2" x14ac:dyDescent="0.25">
      <c r="A50" s="31" t="s">
        <v>58</v>
      </c>
    </row>
    <row r="51" spans="1:2" x14ac:dyDescent="0.25">
      <c r="A51" s="34">
        <v>1</v>
      </c>
      <c r="B51" s="11" t="s">
        <v>12</v>
      </c>
    </row>
    <row r="52" spans="1:2" x14ac:dyDescent="0.25">
      <c r="A52" s="34">
        <v>2</v>
      </c>
      <c r="B52" s="11" t="str">
        <f>AgencyInformation!$B$1&amp;" "&amp;(YEAR(Data!$A$2))&amp;" Percent of Diagnosed STEMI to Cardiac Alert Activations"</f>
        <v xml:space="preserve"> 2015 Percent of Diagnosed STEMI to Cardiac Alert Activations</v>
      </c>
    </row>
    <row r="53" spans="1:2" x14ac:dyDescent="0.25">
      <c r="A53" s="34">
        <v>3</v>
      </c>
    </row>
    <row r="54" spans="1:2" x14ac:dyDescent="0.25">
      <c r="A54" s="34">
        <v>4</v>
      </c>
    </row>
  </sheetData>
  <mergeCells count="31">
    <mergeCell ref="B29:D29"/>
    <mergeCell ref="E29:F29"/>
    <mergeCell ref="B30:D30"/>
    <mergeCell ref="E30:F30"/>
    <mergeCell ref="B31:D31"/>
    <mergeCell ref="E31:F31"/>
    <mergeCell ref="B25:D25"/>
    <mergeCell ref="E25:F25"/>
    <mergeCell ref="B27:D27"/>
    <mergeCell ref="E27:F27"/>
    <mergeCell ref="B28:D28"/>
    <mergeCell ref="E28:F28"/>
    <mergeCell ref="B22:D22"/>
    <mergeCell ref="E22:F22"/>
    <mergeCell ref="B23:D23"/>
    <mergeCell ref="E23:F23"/>
    <mergeCell ref="B24:D24"/>
    <mergeCell ref="E24:F24"/>
    <mergeCell ref="C18:D18"/>
    <mergeCell ref="E18:F18"/>
    <mergeCell ref="C19:D19"/>
    <mergeCell ref="E19:F19"/>
    <mergeCell ref="B21:D21"/>
    <mergeCell ref="E21:F21"/>
    <mergeCell ref="C17:D17"/>
    <mergeCell ref="E17:F17"/>
    <mergeCell ref="A1:I1"/>
    <mergeCell ref="C15:D15"/>
    <mergeCell ref="E15:F15"/>
    <mergeCell ref="C16:D16"/>
    <mergeCell ref="E16:F16"/>
  </mergeCells>
  <pageMargins left="0.7" right="0.7" top="0.75" bottom="0.75" header="0.3" footer="0.3"/>
  <pageSetup scale="72" orientation="landscape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2" max="2" width="14.5703125" bestFit="1" customWidth="1"/>
    <col min="3" max="3" width="7.7109375" bestFit="1" customWidth="1"/>
    <col min="4" max="6" width="14.5703125" bestFit="1" customWidth="1"/>
    <col min="7" max="7" width="6.28515625" bestFit="1" customWidth="1"/>
  </cols>
  <sheetData>
    <row r="1" spans="1:7" x14ac:dyDescent="0.25">
      <c r="A1" s="15" t="s">
        <v>40</v>
      </c>
      <c r="B1" s="15" t="s">
        <v>43</v>
      </c>
      <c r="C1" s="15" t="s">
        <v>44</v>
      </c>
      <c r="D1" s="15" t="s">
        <v>45</v>
      </c>
      <c r="E1" s="15" t="s">
        <v>46</v>
      </c>
      <c r="F1" s="15" t="s">
        <v>42</v>
      </c>
      <c r="G1" s="15" t="s">
        <v>47</v>
      </c>
    </row>
    <row r="2" spans="1:7" x14ac:dyDescent="0.25">
      <c r="A2" s="13" t="s">
        <v>26</v>
      </c>
      <c r="B2" s="21">
        <f t="array" ref="B2">PERCENTILE((IF(('12LeadTimeData'!$F:$F='12LeadTimeGraph'!$A8)*('12LeadTimeData'!$B:$B&gt;34),'12LeadTimeData'!$E:$E)),'12LeadTimeGraph'!B$8)</f>
        <v>6.9444444452528842E-3</v>
      </c>
      <c r="C2" s="21">
        <f t="array" ref="C2">PERCENTILE((IF(('12LeadTimeData'!$F:$F='12LeadTimeGraph'!$A8)*('12LeadTimeData'!$B:$B&gt;34),'12LeadTimeData'!$E:$E)),'12LeadTimeGraph'!C$8)</f>
        <v>6.9444444452528842E-3</v>
      </c>
      <c r="D2" s="21">
        <f t="array" ref="D2">PERCENTILE((IF(('12LeadTimeData'!$F:$F='12LeadTimeGraph'!$A8)*('12LeadTimeData'!$B:$B&gt;34),'12LeadTimeData'!$E:$E)),'12LeadTimeGraph'!D$8)</f>
        <v>6.9444444452528842E-3</v>
      </c>
      <c r="E2" s="21">
        <f t="array" ref="E2">PERCENTILE((IF(('12LeadTimeData'!$F:$F='12LeadTimeGraph'!$A8)*('12LeadTimeData'!$B:$B&gt;34),'12LeadTimeData'!$E:$E)),'12LeadTimeGraph'!E$8)</f>
        <v>6.9444444452528842E-3</v>
      </c>
      <c r="F2" s="21">
        <f t="array" ref="F2">PERCENTILE((IF(('12LeadTimeData'!$F:$F='12LeadTimeGraph'!$A8)*('12LeadTimeData'!$B:$B&gt;34),'12LeadTimeData'!$E:$E)),'12LeadTimeGraph'!F$8)</f>
        <v>6.9444444452528842E-3</v>
      </c>
      <c r="G2" s="12">
        <f>COUNTIFS('12LeadTimeData'!B:B,"&gt;34",'12LeadTimeData'!$E:$E,"&gt;0",'12LeadTimeData'!$F:$F,'12LeadTimeGraph'!$A8)</f>
        <v>1</v>
      </c>
    </row>
    <row r="3" spans="1:7" x14ac:dyDescent="0.25">
      <c r="A3" s="13" t="s">
        <v>27</v>
      </c>
      <c r="B3" s="21" t="e">
        <f t="array" ref="B3">PERCENTILE((IF(('12LeadTimeData'!$F:$F='12LeadTimeGraph'!$A9)*('12LeadTimeData'!$B:$B&gt;34),'12LeadTimeData'!$E:$E)),'12LeadTimeGraph'!B$8)</f>
        <v>#NUM!</v>
      </c>
      <c r="C3" s="21" t="e">
        <f t="array" ref="C3">PERCENTILE((IF(('12LeadTimeData'!$F:$F='12LeadTimeGraph'!$A9)*('12LeadTimeData'!$B:$B&gt;34),'12LeadTimeData'!$E:$E)),'12LeadTimeGraph'!C$8)</f>
        <v>#NUM!</v>
      </c>
      <c r="D3" s="21" t="e">
        <f t="array" ref="D3">PERCENTILE((IF(('12LeadTimeData'!$F:$F='12LeadTimeGraph'!$A9)*('12LeadTimeData'!$B:$B&gt;34),'12LeadTimeData'!$E:$E)),'12LeadTimeGraph'!D$8)</f>
        <v>#NUM!</v>
      </c>
      <c r="E3" s="21" t="e">
        <f t="array" ref="E3">PERCENTILE((IF(('12LeadTimeData'!$F:$F='12LeadTimeGraph'!$A9)*('12LeadTimeData'!$B:$B&gt;34),'12LeadTimeData'!$E:$E)),'12LeadTimeGraph'!E$8)</f>
        <v>#NUM!</v>
      </c>
      <c r="F3" s="21" t="e">
        <f t="array" ref="F3">PERCENTILE((IF(('12LeadTimeData'!$F:$F='12LeadTimeGraph'!$A9)*('12LeadTimeData'!$B:$B&gt;34),'12LeadTimeData'!$E:$E)),'12LeadTimeGraph'!F$8)</f>
        <v>#NUM!</v>
      </c>
      <c r="G3" s="12">
        <f>COUNTIFS('12LeadTimeData'!B:B,"&gt;34",'12LeadTimeData'!$E:$E,"&gt;0",'12LeadTimeData'!$F:$F,'12LeadTimeGraph'!$A9)</f>
        <v>0</v>
      </c>
    </row>
    <row r="4" spans="1:7" x14ac:dyDescent="0.25">
      <c r="A4" s="13" t="s">
        <v>28</v>
      </c>
      <c r="B4" s="21" t="e">
        <f t="array" ref="B4">PERCENTILE((IF(('12LeadTimeData'!$F:$F='12LeadTimeGraph'!$A10)*('12LeadTimeData'!$B:$B&gt;34),'12LeadTimeData'!$E:$E)),'12LeadTimeGraph'!B$8)</f>
        <v>#NUM!</v>
      </c>
      <c r="C4" s="21" t="e">
        <f t="array" ref="C4">PERCENTILE((IF(('12LeadTimeData'!$F:$F='12LeadTimeGraph'!$A10)*('12LeadTimeData'!$B:$B&gt;34),'12LeadTimeData'!$E:$E)),'12LeadTimeGraph'!C$8)</f>
        <v>#NUM!</v>
      </c>
      <c r="D4" s="21" t="e">
        <f t="array" ref="D4">PERCENTILE((IF(('12LeadTimeData'!$F:$F='12LeadTimeGraph'!$A10)*('12LeadTimeData'!$B:$B&gt;34),'12LeadTimeData'!$E:$E)),'12LeadTimeGraph'!D$8)</f>
        <v>#NUM!</v>
      </c>
      <c r="E4" s="21" t="e">
        <f t="array" ref="E4">PERCENTILE((IF(('12LeadTimeData'!$F:$F='12LeadTimeGraph'!$A10)*('12LeadTimeData'!$B:$B&gt;34),'12LeadTimeData'!$E:$E)),'12LeadTimeGraph'!E$8)</f>
        <v>#NUM!</v>
      </c>
      <c r="F4" s="21" t="e">
        <f t="array" ref="F4">PERCENTILE((IF(('12LeadTimeData'!$F:$F='12LeadTimeGraph'!$A10)*('12LeadTimeData'!$B:$B&gt;34),'12LeadTimeData'!$E:$E)),'12LeadTimeGraph'!F$8)</f>
        <v>#NUM!</v>
      </c>
      <c r="G4" s="12">
        <f>COUNTIFS('12LeadTimeData'!B:B,"&gt;34",'12LeadTimeData'!$E:$E,"&gt;0",'12LeadTimeData'!$F:$F,'12LeadTimeGraph'!$A10)</f>
        <v>0</v>
      </c>
    </row>
    <row r="5" spans="1:7" x14ac:dyDescent="0.25">
      <c r="A5" s="13" t="s">
        <v>29</v>
      </c>
      <c r="B5" s="21" t="e">
        <f t="array" ref="B5">PERCENTILE((IF(('12LeadTimeData'!$F:$F='12LeadTimeGraph'!$A11)*('12LeadTimeData'!$B:$B&gt;34),'12LeadTimeData'!$E:$E)),'12LeadTimeGraph'!B$8)</f>
        <v>#NUM!</v>
      </c>
      <c r="C5" s="21" t="e">
        <f t="array" ref="C5">PERCENTILE((IF(('12LeadTimeData'!$F:$F='12LeadTimeGraph'!$A11)*('12LeadTimeData'!$B:$B&gt;34),'12LeadTimeData'!$E:$E)),'12LeadTimeGraph'!C$8)</f>
        <v>#NUM!</v>
      </c>
      <c r="D5" s="21" t="e">
        <f t="array" ref="D5">PERCENTILE((IF(('12LeadTimeData'!$F:$F='12LeadTimeGraph'!$A11)*('12LeadTimeData'!$B:$B&gt;34),'12LeadTimeData'!$E:$E)),'12LeadTimeGraph'!D$8)</f>
        <v>#NUM!</v>
      </c>
      <c r="E5" s="21" t="e">
        <f t="array" ref="E5">PERCENTILE((IF(('12LeadTimeData'!$F:$F='12LeadTimeGraph'!$A11)*('12LeadTimeData'!$B:$B&gt;34),'12LeadTimeData'!$E:$E)),'12LeadTimeGraph'!E$8)</f>
        <v>#NUM!</v>
      </c>
      <c r="F5" s="21" t="e">
        <f t="array" ref="F5">PERCENTILE((IF(('12LeadTimeData'!$F:$F='12LeadTimeGraph'!$A11)*('12LeadTimeData'!$B:$B&gt;34),'12LeadTimeData'!$E:$E)),'12LeadTimeGraph'!F$8)</f>
        <v>#NUM!</v>
      </c>
      <c r="G5" s="12">
        <f>COUNTIFS('12LeadTimeData'!B:B,"&gt;34",'12LeadTimeData'!$E:$E,"&gt;0",'12LeadTimeData'!$F:$F,'12LeadTimeGraph'!$A11)</f>
        <v>0</v>
      </c>
    </row>
    <row r="8" spans="1:7" x14ac:dyDescent="0.25">
      <c r="A8">
        <v>1</v>
      </c>
      <c r="B8">
        <v>0.25</v>
      </c>
      <c r="C8">
        <v>0.5</v>
      </c>
      <c r="D8">
        <v>0.75</v>
      </c>
      <c r="E8">
        <v>0.8</v>
      </c>
      <c r="F8">
        <v>0.9</v>
      </c>
    </row>
    <row r="9" spans="1:7" x14ac:dyDescent="0.25">
      <c r="A9">
        <v>2</v>
      </c>
      <c r="B9" t="str">
        <f>AgencyInformation!$B$1&amp;" "&amp;(YEAR('12LeadTimeData'!$C$2))&amp;" 90th Percentile Time to First 12 Lead - First Patient Contact "&amp;AgencyInformation!$B$5</f>
        <v xml:space="preserve"> 2015 90th Percentile Time to First 12 Lead - First Patient Contact Hard Time Stamp</v>
      </c>
    </row>
    <row r="10" spans="1:7" x14ac:dyDescent="0.25">
      <c r="A10">
        <v>3</v>
      </c>
    </row>
    <row r="11" spans="1:7" x14ac:dyDescent="0.25">
      <c r="A11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AgencyInformation</vt:lpstr>
      <vt:lpstr>Data</vt:lpstr>
      <vt:lpstr>12LeadTimeData</vt:lpstr>
      <vt:lpstr>AllGraphs</vt:lpstr>
      <vt:lpstr>AllGraphs&lt;20Patients</vt:lpstr>
      <vt:lpstr>12LeadTimeGraph</vt:lpstr>
      <vt:lpstr>AllGraphs!Print_Area</vt:lpstr>
      <vt:lpstr>'AllGraphs&lt;20Patients'!Print_Area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bclark</dc:creator>
  <cp:lastModifiedBy>bclark</cp:lastModifiedBy>
  <cp:lastPrinted>2015-03-04T15:51:03Z</cp:lastPrinted>
  <dcterms:created xsi:type="dcterms:W3CDTF">2015-02-24T21:21:06Z</dcterms:created>
  <dcterms:modified xsi:type="dcterms:W3CDTF">2015-03-04T21:11:34Z</dcterms:modified>
</cp:coreProperties>
</file>